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O:\ASD (M&amp;RA)\MC&amp;FP\MWR &amp; Resale\4.NAF Policy (103-01.2)\Construction Prgms\1-Annual to Congress by FY\FY2024\3_Misc\FY2024 construction Kick-off\"/>
    </mc:Choice>
  </mc:AlternateContent>
  <xr:revisionPtr revIDLastSave="0" documentId="13_ncr:1_{C3288EB7-C3BB-4C69-AB39-1FEE65FABC53}" xr6:coauthVersionLast="47" xr6:coauthVersionMax="47" xr10:uidLastSave="{00000000-0000-0000-0000-000000000000}"/>
  <bookViews>
    <workbookView xWindow="-28920" yWindow="-120" windowWidth="29040" windowHeight="15840" tabRatio="910" firstSheet="2" activeTab="2" xr2:uid="{00000000-000D-0000-FFFF-FFFF00000000}"/>
  </bookViews>
  <sheets>
    <sheet name="(0) NAFSGL Installation List" sheetId="1" r:id="rId1"/>
    <sheet name="Data Elements" sheetId="16" state="hidden" r:id="rId2"/>
    <sheet name="(1) Major Const Proj Sum Data" sheetId="2" r:id="rId3"/>
    <sheet name="(2) Major Proj Req Waivers" sheetId="3" r:id="rId4"/>
    <sheet name="(3) Minor Const Proj Sum Data" sheetId="4" r:id="rId5"/>
    <sheet name="(4) Cancelled Const Proj Sum" sheetId="5" r:id="rId6"/>
    <sheet name="(5) Delayed Contract Award Sum" sheetId="6" r:id="rId7"/>
    <sheet name="(6) Cost and Scope Change" sheetId="7" r:id="rId8"/>
    <sheet name="(7) MILCON" sheetId="8" r:id="rId9"/>
    <sheet name="(8) Public-Private Ventures" sheetId="9" r:id="rId10"/>
    <sheet name="(9) Enhanced Use Lease Summary" sheetId="10" r:id="rId11"/>
    <sheet name="(10) Status of Major Projects" sheetId="11" r:id="rId12"/>
    <sheet name="(11) FY24 Capital Investment" sheetId="18" r:id="rId13"/>
    <sheet name="(12) 5 Year Funding Report" sheetId="17" r:id="rId14"/>
  </sheets>
  <externalReferences>
    <externalReference r:id="rId15"/>
    <externalReference r:id="rId16"/>
    <externalReference r:id="rId17"/>
    <externalReference r:id="rId18"/>
    <externalReference r:id="rId19"/>
    <externalReference r:id="rId20"/>
    <externalReference r:id="rId21"/>
  </externalReferences>
  <definedNames>
    <definedName name="_xlnm._FilterDatabase" localSheetId="0" hidden="1">'(0) NAFSGL Installation List'!$A$2:$G$462</definedName>
    <definedName name="_xlnm._FilterDatabase" localSheetId="2" hidden="1">'(1) Major Const Proj Sum Data'!$A$12:$X$21</definedName>
    <definedName name="_xlnm._FilterDatabase" localSheetId="11" hidden="1">'(10) Status of Major Projects'!$A$15:$W$55</definedName>
    <definedName name="_xlnm._FilterDatabase" localSheetId="3" hidden="1">'(2) Major Proj Req Waivers'!$A$15:$J$15</definedName>
    <definedName name="_xlnm._FilterDatabase" localSheetId="4" hidden="1">'(3) Minor Const Proj Sum Data'!$A$12:$P$12</definedName>
    <definedName name="_xlnm._FilterDatabase" localSheetId="5" hidden="1">'(4) Cancelled Const Proj Sum'!$A$13:$K$13</definedName>
    <definedName name="_xlnm._FilterDatabase" localSheetId="6" hidden="1">'(5) Delayed Contract Award Sum'!$A$14:$M$14</definedName>
    <definedName name="_xlnm._FilterDatabase" localSheetId="7" hidden="1">'(6) Cost and Scope Change'!$A$12:$P$12</definedName>
    <definedName name="_xlnm._FilterDatabase" localSheetId="8" hidden="1">'(7) MILCON'!$A$14:$I$14</definedName>
    <definedName name="_xlnm._FilterDatabase" localSheetId="9" hidden="1">'(8) Public-Private Ventures'!$A$14:$J$14</definedName>
    <definedName name="_xlnm._FilterDatabase" localSheetId="10" hidden="1">'(9) Enhanced Use Lease Summary'!$A$4:$H$4</definedName>
    <definedName name="_xlnm._FilterDatabase" localSheetId="1" hidden="1">'Data Elements'!$A$1:$F$560</definedName>
    <definedName name="Funding" localSheetId="12">'[1]Data Elements'!$D$2:$D$5</definedName>
    <definedName name="Funding" localSheetId="13">'[1]Data Elements'!$D$2:$D$5</definedName>
    <definedName name="Funding">'Data Elements'!$D$2:$D$5</definedName>
    <definedName name="NAFSGL">'[2](0) NAFSGL Installation List'!$C$3:$C$523</definedName>
    <definedName name="_xlnm.Print_Area" localSheetId="3">'(2) Major Proj Req Waivers'!$A$1:$J$16</definedName>
    <definedName name="_xlnm.Print_Area" localSheetId="6">'(5) Delayed Contract Award Sum'!$A$1:$L$24</definedName>
    <definedName name="Program">'Data Elements'!$E$2:$E$6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2" i="18" l="1"/>
  <c r="C222" i="18"/>
  <c r="H221" i="18"/>
  <c r="G221" i="18"/>
  <c r="F221" i="18"/>
  <c r="E221" i="18"/>
  <c r="D221" i="18"/>
  <c r="C221" i="18"/>
  <c r="H220" i="18"/>
  <c r="G220" i="18"/>
  <c r="F220" i="18"/>
  <c r="E220" i="18"/>
  <c r="D220" i="18"/>
  <c r="C220" i="18"/>
  <c r="H217" i="18"/>
  <c r="H222" i="18" s="1"/>
  <c r="G217" i="18"/>
  <c r="G222" i="18" s="1"/>
  <c r="F217" i="18"/>
  <c r="F222" i="18" s="1"/>
  <c r="E217" i="18"/>
  <c r="E222" i="18" s="1"/>
  <c r="D217" i="18"/>
  <c r="C217" i="18"/>
  <c r="D214" i="18"/>
  <c r="H213" i="18"/>
  <c r="G213" i="18"/>
  <c r="F213" i="18"/>
  <c r="E213" i="18"/>
  <c r="D213" i="18"/>
  <c r="C213" i="18"/>
  <c r="H212" i="18"/>
  <c r="G212" i="18"/>
  <c r="F212" i="18"/>
  <c r="E212" i="18"/>
  <c r="D212" i="18"/>
  <c r="C212" i="18"/>
  <c r="H209" i="18"/>
  <c r="H214" i="18" s="1"/>
  <c r="G209" i="18"/>
  <c r="G214" i="18" s="1"/>
  <c r="F209" i="18"/>
  <c r="F214" i="18" s="1"/>
  <c r="E209" i="18"/>
  <c r="E214" i="18" s="1"/>
  <c r="D209" i="18"/>
  <c r="C209" i="18"/>
  <c r="C214" i="18" s="1"/>
  <c r="D206" i="18"/>
  <c r="H205" i="18"/>
  <c r="G205" i="18"/>
  <c r="F205" i="18"/>
  <c r="E205" i="18"/>
  <c r="D205" i="18"/>
  <c r="C205" i="18"/>
  <c r="H204" i="18"/>
  <c r="G204" i="18"/>
  <c r="F204" i="18"/>
  <c r="E204" i="18"/>
  <c r="D204" i="18"/>
  <c r="C204" i="18"/>
  <c r="H201" i="18"/>
  <c r="H206" i="18" s="1"/>
  <c r="G201" i="18"/>
  <c r="G206" i="18" s="1"/>
  <c r="F201" i="18"/>
  <c r="F206" i="18" s="1"/>
  <c r="E201" i="18"/>
  <c r="E206" i="18" s="1"/>
  <c r="D201" i="18"/>
  <c r="C201" i="18"/>
  <c r="C206" i="18" s="1"/>
  <c r="D198" i="18"/>
  <c r="H197" i="18"/>
  <c r="G197" i="18"/>
  <c r="F197" i="18"/>
  <c r="E197" i="18"/>
  <c r="D197" i="18"/>
  <c r="C197" i="18"/>
  <c r="H196" i="18"/>
  <c r="G196" i="18"/>
  <c r="F196" i="18"/>
  <c r="E196" i="18"/>
  <c r="D196" i="18"/>
  <c r="C196" i="18"/>
  <c r="H193" i="18"/>
  <c r="H198" i="18" s="1"/>
  <c r="G193" i="18"/>
  <c r="G198" i="18" s="1"/>
  <c r="F193" i="18"/>
  <c r="F198" i="18" s="1"/>
  <c r="E193" i="18"/>
  <c r="E198" i="18" s="1"/>
  <c r="D193" i="18"/>
  <c r="C193" i="18"/>
  <c r="C198" i="18" s="1"/>
  <c r="D190" i="18"/>
  <c r="H189" i="18"/>
  <c r="G189" i="18"/>
  <c r="F189" i="18"/>
  <c r="E189" i="18"/>
  <c r="D189" i="18"/>
  <c r="C189" i="18"/>
  <c r="H188" i="18"/>
  <c r="G188" i="18"/>
  <c r="F188" i="18"/>
  <c r="E188" i="18"/>
  <c r="D188" i="18"/>
  <c r="C188" i="18"/>
  <c r="H185" i="18"/>
  <c r="H190" i="18" s="1"/>
  <c r="G185" i="18"/>
  <c r="G190" i="18" s="1"/>
  <c r="F185" i="18"/>
  <c r="F190" i="18" s="1"/>
  <c r="E185" i="18"/>
  <c r="E190" i="18" s="1"/>
  <c r="D185" i="18"/>
  <c r="C185" i="18"/>
  <c r="C190" i="18" s="1"/>
  <c r="D181" i="18"/>
  <c r="H180" i="18"/>
  <c r="G180" i="18"/>
  <c r="F180" i="18"/>
  <c r="E180" i="18"/>
  <c r="D180" i="18"/>
  <c r="C180" i="18"/>
  <c r="H179" i="18"/>
  <c r="G179" i="18"/>
  <c r="F179" i="18"/>
  <c r="E179" i="18"/>
  <c r="D179" i="18"/>
  <c r="C179" i="18"/>
  <c r="H178" i="18"/>
  <c r="H181" i="18" s="1"/>
  <c r="G178" i="18"/>
  <c r="G181" i="18" s="1"/>
  <c r="F178" i="18"/>
  <c r="F181" i="18" s="1"/>
  <c r="E178" i="18"/>
  <c r="E181" i="18" s="1"/>
  <c r="D178" i="18"/>
  <c r="C178" i="18"/>
  <c r="C181" i="18" s="1"/>
  <c r="H175" i="18"/>
  <c r="E175" i="18"/>
  <c r="D175" i="18"/>
  <c r="C175" i="18"/>
  <c r="H173" i="18"/>
  <c r="G173" i="18"/>
  <c r="G175" i="18" s="1"/>
  <c r="F173" i="18"/>
  <c r="F175" i="18" s="1"/>
  <c r="E173" i="18"/>
  <c r="D173" i="18"/>
  <c r="C173" i="18"/>
  <c r="H165" i="18"/>
  <c r="G165" i="18"/>
  <c r="F165" i="18"/>
  <c r="E165" i="18"/>
  <c r="D165" i="18"/>
  <c r="C165" i="18"/>
  <c r="H157" i="18"/>
  <c r="G157" i="18"/>
  <c r="F157" i="18"/>
  <c r="E157" i="18"/>
  <c r="D157" i="18"/>
  <c r="C157" i="18"/>
  <c r="H149" i="18"/>
  <c r="G149" i="18"/>
  <c r="F149" i="18"/>
  <c r="E149" i="18"/>
  <c r="D149" i="18"/>
  <c r="C149" i="18"/>
  <c r="H141" i="18"/>
  <c r="G141" i="18"/>
  <c r="F141" i="18"/>
  <c r="E141" i="18"/>
  <c r="D141" i="18"/>
  <c r="C141" i="18"/>
  <c r="H133" i="18"/>
  <c r="G133" i="18"/>
  <c r="F133" i="18"/>
  <c r="E133" i="18"/>
  <c r="D133" i="18"/>
  <c r="C133" i="18"/>
  <c r="H125" i="18"/>
  <c r="G125" i="18"/>
  <c r="F125" i="18"/>
  <c r="E125" i="18"/>
  <c r="D125" i="18"/>
  <c r="C125" i="18"/>
  <c r="H117" i="18"/>
  <c r="G117" i="18"/>
  <c r="F117" i="18"/>
  <c r="E117" i="18"/>
  <c r="D117" i="18"/>
  <c r="C117" i="18"/>
  <c r="H109" i="18"/>
  <c r="G109" i="18"/>
  <c r="F109" i="18"/>
  <c r="E109" i="18"/>
  <c r="D109" i="18"/>
  <c r="C109" i="18"/>
  <c r="H101" i="18"/>
  <c r="G101" i="18"/>
  <c r="F101" i="18"/>
  <c r="E101" i="18"/>
  <c r="D101" i="18"/>
  <c r="C101" i="18"/>
  <c r="H93" i="18"/>
  <c r="G93" i="18"/>
  <c r="F93" i="18"/>
  <c r="E93" i="18"/>
  <c r="D93" i="18"/>
  <c r="C93" i="18"/>
  <c r="H85" i="18"/>
  <c r="G85" i="18"/>
  <c r="F85" i="18"/>
  <c r="E85" i="18"/>
  <c r="D85" i="18"/>
  <c r="C85" i="18"/>
  <c r="H77" i="18"/>
  <c r="G77" i="18"/>
  <c r="F77" i="18"/>
  <c r="E77" i="18"/>
  <c r="D77" i="18"/>
  <c r="C77" i="18"/>
  <c r="H69" i="18"/>
  <c r="G69" i="18"/>
  <c r="F69" i="18"/>
  <c r="E69" i="18"/>
  <c r="D69" i="18"/>
  <c r="C69" i="18"/>
  <c r="H61" i="18"/>
  <c r="G61" i="18"/>
  <c r="F61" i="18"/>
  <c r="E61" i="18"/>
  <c r="D61" i="18"/>
  <c r="C61" i="18"/>
  <c r="H53" i="18"/>
  <c r="G53" i="18"/>
  <c r="F53" i="18"/>
  <c r="E53" i="18"/>
  <c r="D53" i="18"/>
  <c r="C53" i="18"/>
  <c r="H45" i="18"/>
  <c r="G45" i="18"/>
  <c r="F45" i="18"/>
  <c r="E45" i="18"/>
  <c r="D45" i="18"/>
  <c r="C45" i="18"/>
  <c r="H37" i="18"/>
  <c r="G37" i="18"/>
  <c r="F37" i="18"/>
  <c r="E37" i="18"/>
  <c r="D37" i="18"/>
  <c r="C37" i="18"/>
  <c r="H29" i="18"/>
  <c r="G29" i="18"/>
  <c r="F29" i="18"/>
  <c r="E29" i="18"/>
  <c r="D29" i="18"/>
  <c r="C29" i="18"/>
  <c r="H21" i="18"/>
  <c r="G21" i="18"/>
  <c r="F21" i="18"/>
  <c r="E21" i="18"/>
  <c r="D21" i="18"/>
  <c r="C21" i="18"/>
  <c r="H13" i="18"/>
  <c r="G13" i="18"/>
  <c r="F13" i="18"/>
  <c r="E13" i="18"/>
  <c r="D13" i="18"/>
  <c r="C13" i="18"/>
  <c r="F82" i="17"/>
  <c r="E82" i="17"/>
  <c r="D82" i="17"/>
  <c r="C82" i="17"/>
  <c r="G82" i="17" s="1"/>
  <c r="B82" i="17"/>
  <c r="G81" i="17"/>
  <c r="G80" i="17"/>
  <c r="F75" i="17"/>
  <c r="E75" i="17"/>
  <c r="D75" i="17"/>
  <c r="C75" i="17"/>
  <c r="G75" i="17" s="1"/>
  <c r="B75" i="17"/>
  <c r="G74" i="17"/>
  <c r="G73" i="17"/>
  <c r="F68" i="17"/>
  <c r="E68" i="17"/>
  <c r="D68" i="17"/>
  <c r="C68" i="17"/>
  <c r="B68" i="17"/>
  <c r="G68" i="17" s="1"/>
  <c r="G67" i="17"/>
  <c r="G66" i="17"/>
  <c r="F61" i="17"/>
  <c r="E61" i="17"/>
  <c r="D61" i="17"/>
  <c r="C61" i="17"/>
  <c r="B61" i="17"/>
  <c r="G61" i="17" s="1"/>
  <c r="G60" i="17"/>
  <c r="G59" i="17"/>
  <c r="F54" i="17"/>
  <c r="G54" i="17" s="1"/>
  <c r="E54" i="17"/>
  <c r="D54" i="17"/>
  <c r="C54" i="17"/>
  <c r="B54" i="17"/>
  <c r="G53" i="17"/>
  <c r="G52" i="17"/>
  <c r="G47" i="17"/>
  <c r="F47" i="17"/>
  <c r="E47" i="17"/>
  <c r="D47" i="17"/>
  <c r="C47" i="17"/>
  <c r="B47" i="17"/>
  <c r="G46" i="17"/>
  <c r="G45" i="17"/>
  <c r="B42" i="17"/>
  <c r="F40" i="17"/>
  <c r="E40" i="17"/>
  <c r="D40" i="17"/>
  <c r="C40" i="17"/>
  <c r="B40" i="17"/>
  <c r="G40" i="17" s="1"/>
  <c r="G39" i="17"/>
  <c r="G38" i="17"/>
  <c r="F33" i="17"/>
  <c r="E33" i="17"/>
  <c r="D33" i="17"/>
  <c r="C33" i="17"/>
  <c r="B33" i="17"/>
  <c r="G33" i="17" s="1"/>
  <c r="G32" i="17"/>
  <c r="G31" i="17"/>
  <c r="F26" i="17"/>
  <c r="E26" i="17"/>
  <c r="D26" i="17"/>
  <c r="C26" i="17"/>
  <c r="B26" i="17"/>
  <c r="G26" i="17" s="1"/>
  <c r="G25" i="17"/>
  <c r="G24" i="17"/>
  <c r="F19" i="17"/>
  <c r="E19" i="17"/>
  <c r="D19" i="17"/>
  <c r="C19" i="17"/>
  <c r="G19" i="17" s="1"/>
  <c r="B19" i="17"/>
  <c r="G18" i="17"/>
  <c r="G17" i="17"/>
  <c r="F12" i="17"/>
  <c r="E12" i="17"/>
  <c r="D12" i="17"/>
  <c r="C12" i="17"/>
  <c r="B12" i="17"/>
  <c r="G12" i="17" s="1"/>
  <c r="G11" i="17"/>
  <c r="G10" i="17"/>
  <c r="B49" i="17" l="1"/>
  <c r="B21" i="17"/>
  <c r="B28" i="17"/>
  <c r="B35" i="17"/>
  <c r="B56" i="17"/>
  <c r="B7" i="17"/>
  <c r="B63" i="17"/>
  <c r="B14" i="17"/>
  <c r="B70" i="17"/>
  <c r="B5" i="17" l="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J24" i="6"/>
  <c r="K24" i="6" l="1"/>
</calcChain>
</file>

<file path=xl/sharedStrings.xml><?xml version="1.0" encoding="utf-8"?>
<sst xmlns="http://schemas.openxmlformats.org/spreadsheetml/2006/main" count="3633" uniqueCount="1375">
  <si>
    <t/>
  </si>
  <si>
    <t>Service</t>
  </si>
  <si>
    <t>Installation Name</t>
  </si>
  <si>
    <t>Country</t>
  </si>
  <si>
    <t>Air Force</t>
  </si>
  <si>
    <t>Arizona</t>
  </si>
  <si>
    <t>United States</t>
  </si>
  <si>
    <t>South Dakota</t>
  </si>
  <si>
    <t>Washington</t>
  </si>
  <si>
    <t>Nevada</t>
  </si>
  <si>
    <t>Oregon</t>
  </si>
  <si>
    <t>Not Applicable</t>
  </si>
  <si>
    <t>North Dakota</t>
  </si>
  <si>
    <t>Kansas</t>
  </si>
  <si>
    <t>Nebraska</t>
  </si>
  <si>
    <t>California</t>
  </si>
  <si>
    <t>Louisiana</t>
  </si>
  <si>
    <t>Texas</t>
  </si>
  <si>
    <t>Wyoming</t>
  </si>
  <si>
    <t>Montana</t>
  </si>
  <si>
    <t>Missouri</t>
  </si>
  <si>
    <t>Massachusetts</t>
  </si>
  <si>
    <t>Alaska</t>
  </si>
  <si>
    <t>United Arab Emirates</t>
  </si>
  <si>
    <t>Kuwait</t>
  </si>
  <si>
    <t>Saudi Arabia</t>
  </si>
  <si>
    <t>332nd Balad</t>
  </si>
  <si>
    <t>Baghdad</t>
  </si>
  <si>
    <t>Iraq</t>
  </si>
  <si>
    <t>Virtual</t>
  </si>
  <si>
    <t>New Mexico</t>
  </si>
  <si>
    <t>Hurlburt Field</t>
  </si>
  <si>
    <t>Florida</t>
  </si>
  <si>
    <t>Reserved</t>
  </si>
  <si>
    <t>Idaho</t>
  </si>
  <si>
    <t>North Carolina</t>
  </si>
  <si>
    <t>South Carolina</t>
  </si>
  <si>
    <t>Mississippi</t>
  </si>
  <si>
    <t>Georgia</t>
  </si>
  <si>
    <t>Oklahoma</t>
  </si>
  <si>
    <t>Delaware</t>
  </si>
  <si>
    <t>Arkansas</t>
  </si>
  <si>
    <t>New Jersey</t>
  </si>
  <si>
    <t>Illinois</t>
  </si>
  <si>
    <t>Lajes Field</t>
  </si>
  <si>
    <t>Portugal</t>
  </si>
  <si>
    <t>Colorado</t>
  </si>
  <si>
    <t>Greenland</t>
  </si>
  <si>
    <t>Tennessee</t>
  </si>
  <si>
    <t>Utah</t>
  </si>
  <si>
    <t>Ohio</t>
  </si>
  <si>
    <t>Wisconsin</t>
  </si>
  <si>
    <t>Pennsylvania</t>
  </si>
  <si>
    <t>New York</t>
  </si>
  <si>
    <t>March Air Reserve Base</t>
  </si>
  <si>
    <t>Minnesota</t>
  </si>
  <si>
    <t xml:space="preserve">Joint Base Andrews </t>
  </si>
  <si>
    <t>Maryland</t>
  </si>
  <si>
    <t>Pentagon</t>
  </si>
  <si>
    <t>Virginia</t>
  </si>
  <si>
    <t>Alabama</t>
  </si>
  <si>
    <t>U.S. Air Force Academy</t>
  </si>
  <si>
    <t>Hawaii</t>
  </si>
  <si>
    <t>Korea, Republic of</t>
  </si>
  <si>
    <t>Japan</t>
  </si>
  <si>
    <t>AF FM Mngt Fund</t>
  </si>
  <si>
    <t>HQ AFE</t>
  </si>
  <si>
    <t>Germany</t>
  </si>
  <si>
    <t>United Kingdom</t>
  </si>
  <si>
    <t>Spain</t>
  </si>
  <si>
    <t>Italy</t>
  </si>
  <si>
    <t>Turkey</t>
  </si>
  <si>
    <t>Norway</t>
  </si>
  <si>
    <t>Qatar</t>
  </si>
  <si>
    <t>Afghanistan</t>
  </si>
  <si>
    <t>Kandahar Airfield</t>
  </si>
  <si>
    <t>New Hampshire</t>
  </si>
  <si>
    <t>Army</t>
  </si>
  <si>
    <t>Aberdeen Proving Ground</t>
  </si>
  <si>
    <t>Adelphi Laboratory  Center</t>
  </si>
  <si>
    <t xml:space="preserve">Area I </t>
  </si>
  <si>
    <t>Army Civilian Welfare Fund</t>
  </si>
  <si>
    <t xml:space="preserve">Army Lodging Fund </t>
  </si>
  <si>
    <t>Army Recreation Machine Program, Germany</t>
  </si>
  <si>
    <t xml:space="preserve">Army Solider Family Readiness Donations </t>
  </si>
  <si>
    <t xml:space="preserve">Army Ten-Miler </t>
  </si>
  <si>
    <t>District of Columbia</t>
  </si>
  <si>
    <t>Camp Mabry</t>
  </si>
  <si>
    <t xml:space="preserve">Camp Shelby Joint Forces Training Center </t>
  </si>
  <si>
    <t>Camp Stanley</t>
  </si>
  <si>
    <t>Carlisle Barracks</t>
  </si>
  <si>
    <t>Cold Regions Research and Engineering Laboratory (CRREL)</t>
  </si>
  <si>
    <t xml:space="preserve">Consolidated Veterinary Funds - Cycle E </t>
  </si>
  <si>
    <t xml:space="preserve">Consolidated Veterinary Funds - Cycle R </t>
  </si>
  <si>
    <t xml:space="preserve">Directorate of Emergency Services (DES) Fort Belvoir </t>
  </si>
  <si>
    <t>Michigan</t>
  </si>
  <si>
    <t xml:space="preserve">Defense Finance and Accounting Service (DFAS)-Indianapolis </t>
  </si>
  <si>
    <t>Indiana</t>
  </si>
  <si>
    <t xml:space="preserve">DFAS-Texarkana </t>
  </si>
  <si>
    <t xml:space="preserve">Defense General Supply Center (DGSC) Richmond </t>
  </si>
  <si>
    <t>Defense Logistics Agency (DLA) Columbus</t>
  </si>
  <si>
    <t xml:space="preserve">Defense Logistics Services Center (DLSC) Battle Creek </t>
  </si>
  <si>
    <t>DoD Concessions Committee</t>
  </si>
  <si>
    <t xml:space="preserve">Europe Statutory Accident Insurance Fund </t>
  </si>
  <si>
    <t xml:space="preserve">Fisher House </t>
  </si>
  <si>
    <t>Fort Belvoir</t>
  </si>
  <si>
    <t>Fort Benning</t>
  </si>
  <si>
    <t>Fort Bliss</t>
  </si>
  <si>
    <t>Fort Carson</t>
  </si>
  <si>
    <t xml:space="preserve">Fort Detrick </t>
  </si>
  <si>
    <t>Fort Devens</t>
  </si>
  <si>
    <t>Fort George G Meade</t>
  </si>
  <si>
    <t>Fort Hamilton</t>
  </si>
  <si>
    <t>Fort Hood</t>
  </si>
  <si>
    <t>Fort Jackson</t>
  </si>
  <si>
    <t>Fort Knox</t>
  </si>
  <si>
    <t>Kentucky</t>
  </si>
  <si>
    <t>Fort Rucker</t>
  </si>
  <si>
    <t xml:space="preserve">Headquarters, Direct Reporting </t>
  </si>
  <si>
    <t>HQ US Army (USAR) Japan</t>
  </si>
  <si>
    <t>HQ, Europe Oversight</t>
  </si>
  <si>
    <t xml:space="preserve">HQ, Pacific Region </t>
  </si>
  <si>
    <t xml:space="preserve">HQ, Surface Deployment &amp; Distribution Center </t>
  </si>
  <si>
    <t xml:space="preserve">HQ, US Army South (USARSO) </t>
  </si>
  <si>
    <t>Hunter Army Airfield</t>
  </si>
  <si>
    <t>US Army Installation Command (IMCOM) Atlantic Region</t>
  </si>
  <si>
    <t>IMCOM Central Region</t>
  </si>
  <si>
    <t>IMCOM Europe Region</t>
  </si>
  <si>
    <t>IMCOM HQ, Family and MWR Programs, G9</t>
  </si>
  <si>
    <t>IMCOM Pacific Region</t>
  </si>
  <si>
    <t xml:space="preserve">Japan </t>
  </si>
  <si>
    <t>Joint Multinational Readiness Center (JMRC), Hohenfels</t>
  </si>
  <si>
    <t xml:space="preserve">Kilauea Military Camp </t>
  </si>
  <si>
    <t xml:space="preserve">National Geospatial-Intelligence Agency (NGA) East </t>
  </si>
  <si>
    <t xml:space="preserve">National Geospatial-Intelligence Agency West </t>
  </si>
  <si>
    <t>National Ground Intelligence</t>
  </si>
  <si>
    <t>NATO School - Oberammergau</t>
  </si>
  <si>
    <t>Office of Chief of Chaplains (OCCH)</t>
  </si>
  <si>
    <t>Pentagon Athletic Center (PAC)</t>
  </si>
  <si>
    <t xml:space="preserve">Red River Army Depot </t>
  </si>
  <si>
    <t>Redstone Arsenal</t>
  </si>
  <si>
    <t xml:space="preserve">Rock Island Corps of Engineers (COE) </t>
  </si>
  <si>
    <t xml:space="preserve">San Joaquin </t>
  </si>
  <si>
    <t>Sharpe Army Depot</t>
  </si>
  <si>
    <t>Honduras</t>
  </si>
  <si>
    <t xml:space="preserve">Stars &amp; Stripes Pacific </t>
  </si>
  <si>
    <t xml:space="preserve">Texas Roadhouse </t>
  </si>
  <si>
    <t>Umatilla Chemical Depot</t>
  </si>
  <si>
    <t>Uniformed Services University of Health Science (USUHS)</t>
  </si>
  <si>
    <t>Belgium</t>
  </si>
  <si>
    <t>Netherlands</t>
  </si>
  <si>
    <t xml:space="preserve">US Army Europe (USAEUR) Vehicle Registry </t>
  </si>
  <si>
    <t>White Sands Missile Range</t>
  </si>
  <si>
    <t xml:space="preserve">William Beaumont Army Medical Center </t>
  </si>
  <si>
    <t>Yakima Training Center</t>
  </si>
  <si>
    <t>Marines</t>
  </si>
  <si>
    <t>Joint Base Myer-Henderson Hall (Henderson Hall)</t>
  </si>
  <si>
    <t>Marine Corps Community Services (MCCS) South Carolina</t>
  </si>
  <si>
    <t>Navy</t>
  </si>
  <si>
    <t>Cuba</t>
  </si>
  <si>
    <t>Connecticut</t>
  </si>
  <si>
    <t>Djibouti</t>
  </si>
  <si>
    <t>Greece</t>
  </si>
  <si>
    <t>Singapore</t>
  </si>
  <si>
    <t>NSA Gaeta</t>
  </si>
  <si>
    <t>Bahrain</t>
  </si>
  <si>
    <t>Romania</t>
  </si>
  <si>
    <t>OSD CNIC Millington</t>
  </si>
  <si>
    <t>Military Ticket Program</t>
  </si>
  <si>
    <t>Feedback &amp; Comments</t>
  </si>
  <si>
    <t>Project Number</t>
  </si>
  <si>
    <t>Installation Name Missing</t>
  </si>
  <si>
    <t>State/Country</t>
  </si>
  <si>
    <t>Further Comments</t>
  </si>
  <si>
    <t>Department of Defense</t>
  </si>
  <si>
    <t>Commissary Surcharge, Nonappropriated Fund, and Privately Financed</t>
  </si>
  <si>
    <t>Note:</t>
  </si>
  <si>
    <t>(1)</t>
  </si>
  <si>
    <t>Please search for the Installation name within the (0) NAFSGL Installation List tab. This will allow you to quickly filter by specific Service and Location.</t>
  </si>
  <si>
    <t>We recommend copying the Installation name directly into the cell. Please use the name Placeholder if you do not find an Installation name that fits your specific needs.</t>
  </si>
  <si>
    <t>If using Placeholder, please provide background information within the "Feedback &amp; Comments" table on Tab (0). The NAFSGL Installation List has been agreed upon by the Services and signed into policy.</t>
  </si>
  <si>
    <t>(2)</t>
  </si>
  <si>
    <t>Input Installation Code corresponding to Installation name found within the (0) NAFSGL Installation List Tab.</t>
  </si>
  <si>
    <t>(3)</t>
  </si>
  <si>
    <t>Input project number from DD Form 1391, Block 7.</t>
  </si>
  <si>
    <t>(4)</t>
  </si>
  <si>
    <t>(5)</t>
  </si>
  <si>
    <t>Input contracting method used as defined in Enclosure 2 of DoDI 7700.18 of December 15, 2004: Design/Build (E2.1.18), Turnkey (E.2.1.30) or traditional Design-Bid-Build.</t>
  </si>
  <si>
    <t>Number of Projects</t>
  </si>
  <si>
    <t>Component</t>
  </si>
  <si>
    <t>State /
Country</t>
  </si>
  <si>
    <t>Installation (1)</t>
  </si>
  <si>
    <t>Installation Code (2)</t>
  </si>
  <si>
    <t>Project Title</t>
  </si>
  <si>
    <t>Project Number
(3)</t>
  </si>
  <si>
    <t>DoD FAC Code
(4)</t>
  </si>
  <si>
    <t>Scope</t>
  </si>
  <si>
    <t>Scope Type</t>
  </si>
  <si>
    <t>Construction
Cost
($000)</t>
  </si>
  <si>
    <t>Project
Cost
($000)</t>
  </si>
  <si>
    <t>Design
Stage
(%)</t>
  </si>
  <si>
    <t>NPV
($000)</t>
  </si>
  <si>
    <t>IRR
(%)</t>
  </si>
  <si>
    <t>Payback
Period
(Years)</t>
  </si>
  <si>
    <t>Contract
Award
Date
(MM/DD/YY)</t>
  </si>
  <si>
    <t>Expected
Completion
Date
(MM/DD/YY)</t>
  </si>
  <si>
    <t>Funding</t>
  </si>
  <si>
    <t>Program</t>
  </si>
  <si>
    <t>Design/Build,
Turnkey, or
Design/Bid/Build
 (5)</t>
  </si>
  <si>
    <t>Cat
(A,B,C)</t>
  </si>
  <si>
    <t>Design Cost</t>
  </si>
  <si>
    <t>Equipment
Cost</t>
  </si>
  <si>
    <t>Notes</t>
  </si>
  <si>
    <t>Major Projects Requiring Waivers</t>
  </si>
  <si>
    <t>If using Placeholder, please provide background information within the "Feedback &amp; Comments" table on Tab (0).</t>
  </si>
  <si>
    <t>The NAFSGL Installation List has been agreed upon by the Services and signed into policy.</t>
  </si>
  <si>
    <t>Installation List has been agreed upon by the Services and signed into policy.</t>
  </si>
  <si>
    <t>Please specify the policy requiring waiver in the table below.</t>
  </si>
  <si>
    <t>Project / Cost Avoidance
($000)</t>
  </si>
  <si>
    <t>Note (5)</t>
  </si>
  <si>
    <t>Policy Requiring Waiver:</t>
  </si>
  <si>
    <t>FY</t>
  </si>
  <si>
    <t>Minor Construction Program Summary Data</t>
  </si>
  <si>
    <t>Scope
Type</t>
  </si>
  <si>
    <t>Contract Award Date (MM/DD/YY)</t>
  </si>
  <si>
    <t>Equipment Cost</t>
  </si>
  <si>
    <t xml:space="preserve">Cancelled Major Construction Projects Summary Data </t>
  </si>
  <si>
    <t>Number
of
Projects</t>
  </si>
  <si>
    <t>FY
Approved</t>
  </si>
  <si>
    <t>Rationale for
Cancellation</t>
  </si>
  <si>
    <t>*** A summary paragraph shall be provided describing the rationale for each canceled project. ****</t>
  </si>
  <si>
    <t>Commissary Surcharge, Nonappropriated Fund, and Privately Financed Construction</t>
  </si>
  <si>
    <t>Delayed Contract Award Projects Summary Data</t>
  </si>
  <si>
    <t>Number of
Projects</t>
  </si>
  <si>
    <t>Project Cost
($000)</t>
  </si>
  <si>
    <t>Estimated
Contract Award
Date
(MMM-YY)</t>
  </si>
  <si>
    <t xml:space="preserve">Rationale for
Delay </t>
  </si>
  <si>
    <t>*** A summary paragraph shall be provided describing the rationale for each delayed project. ****</t>
  </si>
  <si>
    <t>Notification of Prior Years Construction Cost Increase or Deviation in Scope Projects Summary Data</t>
  </si>
  <si>
    <t xml:space="preserve">Please search for the Installation name within the (0) NAFSGL Installation List tab. This will allow you to quickly filter by specific Service and Location. </t>
  </si>
  <si>
    <t>Approved
Construction Cost ($000)</t>
  </si>
  <si>
    <t>Approved
Cost
Scope</t>
  </si>
  <si>
    <t>Approved Cost
Scope Type</t>
  </si>
  <si>
    <t>New
Construction
($000)</t>
  </si>
  <si>
    <t>New
Construction
Scope</t>
  </si>
  <si>
    <t>New
Construction
Scope Type</t>
  </si>
  <si>
    <t>Rationale for
Cost / Scope
Change</t>
  </si>
  <si>
    <t>*** A summary paragraph shall be provided describing the rationale for each cost/scope change project. ****</t>
  </si>
  <si>
    <t>Military Construction (MILCON) Appropriation Projects Summary Data</t>
  </si>
  <si>
    <t>We recommend copying the Installation name directly into the cell.</t>
  </si>
  <si>
    <t>Please use the name Placeholder if you do not find an Installation name that fits your specific needs.</t>
  </si>
  <si>
    <t>Original
Program Year</t>
  </si>
  <si>
    <t>Project
Number
(3)</t>
  </si>
  <si>
    <t>Proposed
Cost
Avoidance
($000)</t>
  </si>
  <si>
    <t>Enhanced Use Lease Projects Summary Data</t>
  </si>
  <si>
    <t>Program Year</t>
  </si>
  <si>
    <t>Installation</t>
  </si>
  <si>
    <t>Installation Code</t>
  </si>
  <si>
    <t>Leasing Entity</t>
  </si>
  <si>
    <t>Total
Value
($000)</t>
  </si>
  <si>
    <t>Status of Previously Approved Major Construction Projects</t>
  </si>
  <si>
    <t>Status of Previously Approved Major Construction Projects Summary Data</t>
  </si>
  <si>
    <t>Only report actual dates. Otherwise, please leave blank.</t>
  </si>
  <si>
    <t>(6)</t>
  </si>
  <si>
    <t>Once projects have completed their post validation assessment and have been briefed to OSD they no longer need to be reported on this form.</t>
  </si>
  <si>
    <t>Initial
Approved
Total
Investment
($000)</t>
  </si>
  <si>
    <t>Current
Approved
Total
Investment
($000)</t>
  </si>
  <si>
    <t>Initial
Approved
Project
Scope</t>
  </si>
  <si>
    <t>Initial
Approved
Project
Scope
Type</t>
  </si>
  <si>
    <t>Current
Approved
Project
Scope</t>
  </si>
  <si>
    <t>Current
Approved
Project
Scope
Type</t>
  </si>
  <si>
    <t>Actual Cost
to Date
($000)</t>
  </si>
  <si>
    <t>Contract
Award Date
(MM/DD/YY)
(5)</t>
  </si>
  <si>
    <t>Actual
Completion
Date
 (MM/DD/YY)
(5)</t>
  </si>
  <si>
    <t>Actual Date
Post
Occupancy
Review
Completed
(MM/DD/YY)
(5, 6)</t>
  </si>
  <si>
    <t>Service Programs</t>
  </si>
  <si>
    <t>Army Lodging</t>
  </si>
  <si>
    <t>Facilities and Improvements (Land and Structures)</t>
  </si>
  <si>
    <t>Major and Minor Construction</t>
  </si>
  <si>
    <t>All Other Facility Investment</t>
  </si>
  <si>
    <t>Furniture, Fixtures and Equipment</t>
  </si>
  <si>
    <t>Information Technology</t>
  </si>
  <si>
    <t>Sub Total</t>
  </si>
  <si>
    <t>Army Civilian MWR</t>
  </si>
  <si>
    <t>Army Military MWR</t>
  </si>
  <si>
    <t>Army Supplemental Mission</t>
  </si>
  <si>
    <t>TOTAL</t>
  </si>
  <si>
    <t>Grand Total</t>
  </si>
  <si>
    <t>Commissary Surcharge, Nonappropriated Fund &amp; Privately Financed Construction Program</t>
  </si>
  <si>
    <t>($ Millions)</t>
  </si>
  <si>
    <t>Total Shortfall</t>
  </si>
  <si>
    <t>Army MWR Shortfall</t>
  </si>
  <si>
    <t>($M)</t>
  </si>
  <si>
    <t>Capital Requirement</t>
  </si>
  <si>
    <t>NAF Available</t>
  </si>
  <si>
    <t>Delta</t>
  </si>
  <si>
    <t>Army Lodge Shortfall</t>
  </si>
  <si>
    <t>AAFES Shortfall</t>
  </si>
  <si>
    <t>($000s)</t>
  </si>
  <si>
    <r>
      <t xml:space="preserve">Note:
</t>
    </r>
    <r>
      <rPr>
        <b/>
        <sz val="12"/>
        <color theme="3"/>
        <rFont val="Times New Roman"/>
        <family val="1"/>
      </rPr>
      <t>- Please populate cells that are shaded light blue.
- Update cells shaded light purple as needed</t>
    </r>
  </si>
  <si>
    <t xml:space="preserve">NAVY Exchange </t>
  </si>
  <si>
    <t>Furnitures, Fixtures and Equipment</t>
  </si>
  <si>
    <t>NAVY Military MWR</t>
  </si>
  <si>
    <t>NAVY Civilian MWR</t>
  </si>
  <si>
    <t>NAVY (NEXCOM) (PCS) Lodging</t>
  </si>
  <si>
    <t>NAVY (TDY) Lodging</t>
  </si>
  <si>
    <t>Facilities and Improvements</t>
  </si>
  <si>
    <t>NAVY Supplemental Mission</t>
  </si>
  <si>
    <t>MCCS Exchange</t>
  </si>
  <si>
    <t>MCCS Military MWR</t>
  </si>
  <si>
    <t>USMC Civilian MWR</t>
  </si>
  <si>
    <t>MCCS Lodging</t>
  </si>
  <si>
    <t>USMC Supplemental Mission</t>
  </si>
  <si>
    <t>Air Force Military MWR</t>
  </si>
  <si>
    <t>Air Force Civilian MWR</t>
  </si>
  <si>
    <t>Air Force Lodging</t>
  </si>
  <si>
    <t>Air Force Supplemental Mission</t>
  </si>
  <si>
    <t>Army Air Force Exchange Service</t>
  </si>
  <si>
    <t>AAFES Total</t>
  </si>
  <si>
    <t>Defense Commissary Agency    DeCA</t>
  </si>
  <si>
    <t>Facilities and Improvements (Land and Structures) *</t>
  </si>
  <si>
    <t xml:space="preserve">Furnitures, Fixtures and Equipment </t>
  </si>
  <si>
    <t>Equipment Maintenance/Lease/Rents 
(Not included above)</t>
  </si>
  <si>
    <t>DeCA Grand Total</t>
  </si>
  <si>
    <t>Exchanges (NEXCOM, MCX, AAFES)</t>
  </si>
  <si>
    <t>Exchange Total</t>
  </si>
  <si>
    <t>Military MWR</t>
  </si>
  <si>
    <t>Military MWR Total</t>
  </si>
  <si>
    <t>Civilian MWR</t>
  </si>
  <si>
    <t>Civilian MWR Total</t>
  </si>
  <si>
    <t>Lodging</t>
  </si>
  <si>
    <t>Lodging Total</t>
  </si>
  <si>
    <t>Supplemental Mission</t>
  </si>
  <si>
    <t>Supplemental Mission Total</t>
  </si>
  <si>
    <r>
      <rPr>
        <b/>
        <u/>
        <sz val="12"/>
        <color theme="3"/>
        <rFont val="Times New Roman"/>
        <family val="1"/>
      </rPr>
      <t>Note:</t>
    </r>
    <r>
      <rPr>
        <b/>
        <sz val="12"/>
        <color theme="3"/>
        <rFont val="Times New Roman"/>
        <family val="1"/>
      </rPr>
      <t xml:space="preserve">
- Please populate cells that are shaded light blue.</t>
    </r>
  </si>
  <si>
    <t xml:space="preserve">Navy MWR Shortfall </t>
  </si>
  <si>
    <t xml:space="preserve">Navy Gateway Inns &amp; Suites (TDY Lodging) Shortfall </t>
  </si>
  <si>
    <t>Navy Lodge (PCS Lodging) Shortfall</t>
  </si>
  <si>
    <t>Navy Exhange (NEX) Shortfall</t>
  </si>
  <si>
    <t xml:space="preserve">MCCS MWR/Lodging/Exchange Shortfall </t>
  </si>
  <si>
    <t xml:space="preserve">Air Force MWR Shortfall </t>
  </si>
  <si>
    <t>Air Force Lodging Shortfall</t>
  </si>
  <si>
    <t>DeCA Shortfall</t>
  </si>
  <si>
    <t>Surcharge Available</t>
  </si>
  <si>
    <t>Service Identifier</t>
  </si>
  <si>
    <t>R</t>
  </si>
  <si>
    <t>0265</t>
  </si>
  <si>
    <t>0266</t>
  </si>
  <si>
    <t>0267</t>
  </si>
  <si>
    <t>0269</t>
  </si>
  <si>
    <t>0273</t>
  </si>
  <si>
    <t>0275</t>
  </si>
  <si>
    <t>0276</t>
  </si>
  <si>
    <t>0277</t>
  </si>
  <si>
    <t>0278</t>
  </si>
  <si>
    <t>0279</t>
  </si>
  <si>
    <t>0280</t>
  </si>
  <si>
    <t>0281</t>
  </si>
  <si>
    <t>0282</t>
  </si>
  <si>
    <t>0283</t>
  </si>
  <si>
    <t>0286</t>
  </si>
  <si>
    <t>0290</t>
  </si>
  <si>
    <t>0292</t>
  </si>
  <si>
    <t>0287</t>
  </si>
  <si>
    <t>0293</t>
  </si>
  <si>
    <t>0295</t>
  </si>
  <si>
    <t>0289</t>
  </si>
  <si>
    <t>0291</t>
  </si>
  <si>
    <t>0288</t>
  </si>
  <si>
    <t>0294</t>
  </si>
  <si>
    <t>0296</t>
  </si>
  <si>
    <t>0297</t>
  </si>
  <si>
    <t>0298</t>
  </si>
  <si>
    <t>0299</t>
  </si>
  <si>
    <t>0300</t>
  </si>
  <si>
    <t>0301</t>
  </si>
  <si>
    <t>0302</t>
  </si>
  <si>
    <t>0303</t>
  </si>
  <si>
    <t>0304</t>
  </si>
  <si>
    <t>0305</t>
  </si>
  <si>
    <t>0306</t>
  </si>
  <si>
    <t>0307</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</si>
  <si>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</si>
  <si>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</si>
  <si>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</si>
  <si>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</si>
  <si>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</si>
  <si>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</si>
  <si>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</si>
  <si>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</si>
  <si>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</si>
  <si>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</si>
  <si>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</si>
  <si>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</si>
  <si>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</si>
  <si>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</si>
  <si>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</si>
  <si>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</si>
  <si>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</si>
  <si>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</si>
  <si>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</si>
  <si>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</si>
  <si>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</si>
  <si>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</si>
  <si>
    <t>0330</t>
  </si>
  <si>
    <t>0331</t>
  </si>
  <si>
    <t>0332</t>
  </si>
  <si>
    <t>0333</t>
  </si>
  <si>
    <t>0335</t>
  </si>
  <si>
    <t>0336</t>
  </si>
  <si>
    <t>0337</t>
  </si>
  <si>
    <t>0339</t>
  </si>
  <si>
    <t>0340</t>
  </si>
  <si>
    <t>0341</t>
  </si>
  <si>
    <t>0344</t>
  </si>
  <si>
    <t>0348</t>
  </si>
  <si>
    <t>0349</t>
  </si>
  <si>
    <t>0350</t>
  </si>
  <si>
    <t>0352</t>
  </si>
  <si>
    <t>0353</t>
  </si>
  <si>
    <t>0354</t>
  </si>
  <si>
    <t>0355</t>
  </si>
  <si>
    <t>0356</t>
  </si>
  <si>
    <t>0357</t>
  </si>
  <si>
    <t>0358</t>
  </si>
  <si>
    <t>0359</t>
  </si>
  <si>
    <t>0360</t>
  </si>
  <si>
    <t>0361</t>
  </si>
  <si>
    <t>0362</t>
  </si>
  <si>
    <t>0365</t>
  </si>
  <si>
    <t>0363</t>
  </si>
  <si>
    <t>0364</t>
  </si>
  <si>
    <t>0366</t>
  </si>
  <si>
    <t>0367</t>
  </si>
  <si>
    <t>0368</t>
  </si>
  <si>
    <t>0369</t>
  </si>
  <si>
    <t>0371</t>
  </si>
  <si>
    <t>0372</t>
  </si>
  <si>
    <t>0373</t>
  </si>
  <si>
    <t>0374</t>
  </si>
  <si>
    <t>0375</t>
  </si>
  <si>
    <t>0376</t>
  </si>
  <si>
    <t>Stars &amp; Stripes Europe</t>
  </si>
  <si>
    <t>0378</t>
  </si>
  <si>
    <t>0379</t>
  </si>
  <si>
    <t>0380</t>
  </si>
  <si>
    <t>0381</t>
  </si>
  <si>
    <t>0382</t>
  </si>
  <si>
    <t>0383</t>
  </si>
  <si>
    <t>0384</t>
  </si>
  <si>
    <t>0385</t>
  </si>
  <si>
    <t>0386</t>
  </si>
  <si>
    <t>0388</t>
  </si>
  <si>
    <t>0389</t>
  </si>
  <si>
    <t>0390</t>
  </si>
  <si>
    <t>0391</t>
  </si>
  <si>
    <t>0392</t>
  </si>
  <si>
    <t>0393</t>
  </si>
  <si>
    <t>0394</t>
  </si>
  <si>
    <t>0395</t>
  </si>
  <si>
    <t>0396</t>
  </si>
  <si>
    <t>0397</t>
  </si>
  <si>
    <t>0398</t>
  </si>
  <si>
    <t>0399</t>
  </si>
  <si>
    <t>0400</t>
  </si>
  <si>
    <t>0401</t>
  </si>
  <si>
    <t>0402</t>
  </si>
  <si>
    <t>0403</t>
  </si>
  <si>
    <t>0405</t>
  </si>
  <si>
    <t>0406</t>
  </si>
  <si>
    <t>0407</t>
  </si>
  <si>
    <t>0408</t>
  </si>
  <si>
    <t>0409</t>
  </si>
  <si>
    <t>0410</t>
  </si>
  <si>
    <t>0412</t>
  </si>
  <si>
    <t>0411</t>
  </si>
  <si>
    <t>0414</t>
  </si>
  <si>
    <t>0415</t>
  </si>
  <si>
    <t>0416</t>
  </si>
  <si>
    <t>0417</t>
  </si>
  <si>
    <t>0418</t>
  </si>
  <si>
    <t>A</t>
  </si>
  <si>
    <t>0108</t>
  </si>
  <si>
    <t>0137</t>
  </si>
  <si>
    <t>0123</t>
  </si>
  <si>
    <t>0114</t>
  </si>
  <si>
    <t>0124</t>
  </si>
  <si>
    <t>0125</t>
  </si>
  <si>
    <t>0126</t>
  </si>
  <si>
    <t>0139</t>
  </si>
  <si>
    <t>0127</t>
  </si>
  <si>
    <t>0128</t>
  </si>
  <si>
    <t>0228</t>
  </si>
  <si>
    <t>0226</t>
  </si>
  <si>
    <t>0225</t>
  </si>
  <si>
    <t>0224</t>
  </si>
  <si>
    <t>0231</t>
  </si>
  <si>
    <t>0230</t>
  </si>
  <si>
    <t>0227</t>
  </si>
  <si>
    <t>0222</t>
  </si>
  <si>
    <t>0229</t>
  </si>
  <si>
    <t>0223</t>
  </si>
  <si>
    <t>0132</t>
  </si>
  <si>
    <t>0134</t>
  </si>
  <si>
    <t>0163</t>
  </si>
  <si>
    <t>0184</t>
  </si>
  <si>
    <t>0248</t>
  </si>
  <si>
    <t>0138</t>
  </si>
  <si>
    <t>0116</t>
  </si>
  <si>
    <t>0117</t>
  </si>
  <si>
    <t>0212</t>
  </si>
  <si>
    <t>0234</t>
  </si>
  <si>
    <t>0174</t>
  </si>
  <si>
    <t>0141</t>
  </si>
  <si>
    <t>0129</t>
  </si>
  <si>
    <t>0130</t>
  </si>
  <si>
    <t>0131</t>
  </si>
  <si>
    <t>0153</t>
  </si>
  <si>
    <t>0106</t>
  </si>
  <si>
    <t>0210</t>
  </si>
  <si>
    <t>0103</t>
  </si>
  <si>
    <t>0190</t>
  </si>
  <si>
    <t>0164</t>
  </si>
  <si>
    <t>0191</t>
  </si>
  <si>
    <t>0118</t>
  </si>
  <si>
    <t>0178</t>
  </si>
  <si>
    <t>0179</t>
  </si>
  <si>
    <t>0214</t>
  </si>
  <si>
    <t>0104</t>
  </si>
  <si>
    <t>0119</t>
  </si>
  <si>
    <t>0105</t>
  </si>
  <si>
    <t>0239</t>
  </si>
  <si>
    <t>0247</t>
  </si>
  <si>
    <t>0208</t>
  </si>
  <si>
    <t>0120</t>
  </si>
  <si>
    <t>0194</t>
  </si>
  <si>
    <t>0195</t>
  </si>
  <si>
    <t>0186</t>
  </si>
  <si>
    <t>0142</t>
  </si>
  <si>
    <t>0196</t>
  </si>
  <si>
    <t>0233</t>
  </si>
  <si>
    <t>0140</t>
  </si>
  <si>
    <t>0203</t>
  </si>
  <si>
    <t>0192</t>
  </si>
  <si>
    <t>0162</t>
  </si>
  <si>
    <t>0161</t>
  </si>
  <si>
    <t>0185</t>
  </si>
  <si>
    <t>0211</t>
  </si>
  <si>
    <t>0171</t>
  </si>
  <si>
    <t>0143</t>
  </si>
  <si>
    <t>0144</t>
  </si>
  <si>
    <t>0253</t>
  </si>
  <si>
    <t>0249</t>
  </si>
  <si>
    <t>0204</t>
  </si>
  <si>
    <t>0256</t>
  </si>
  <si>
    <t>0255</t>
  </si>
  <si>
    <t>0261</t>
  </si>
  <si>
    <t>0254</t>
  </si>
  <si>
    <t>0262</t>
  </si>
  <si>
    <t>0217</t>
  </si>
  <si>
    <t>0263</t>
  </si>
  <si>
    <t>0154</t>
  </si>
  <si>
    <t>0182</t>
  </si>
  <si>
    <t>0235</t>
  </si>
  <si>
    <t>0218</t>
  </si>
  <si>
    <t>0180</t>
  </si>
  <si>
    <t>0170</t>
  </si>
  <si>
    <t>0156</t>
  </si>
  <si>
    <t>0166</t>
  </si>
  <si>
    <t>0183</t>
  </si>
  <si>
    <t>0146</t>
  </si>
  <si>
    <t>0148</t>
  </si>
  <si>
    <t>0121</t>
  </si>
  <si>
    <t>0197</t>
  </si>
  <si>
    <t>0206</t>
  </si>
  <si>
    <t>0111</t>
  </si>
  <si>
    <t>0198</t>
  </si>
  <si>
    <t>0110</t>
  </si>
  <si>
    <t>0215</t>
  </si>
  <si>
    <t>0157</t>
  </si>
  <si>
    <t>0246</t>
  </si>
  <si>
    <t>0147</t>
  </si>
  <si>
    <t>0149</t>
  </si>
  <si>
    <t>0199</t>
  </si>
  <si>
    <t>0112</t>
  </si>
  <si>
    <t>0220</t>
  </si>
  <si>
    <t>0181</t>
  </si>
  <si>
    <t>0205</t>
  </si>
  <si>
    <t>0173</t>
  </si>
  <si>
    <t>0200</t>
  </si>
  <si>
    <t>0244</t>
  </si>
  <si>
    <t>0243</t>
  </si>
  <si>
    <t>0245</t>
  </si>
  <si>
    <t>0241</t>
  </si>
  <si>
    <t>0242</t>
  </si>
  <si>
    <t>0237</t>
  </si>
  <si>
    <t>0145</t>
  </si>
  <si>
    <t>0155</t>
  </si>
  <si>
    <t>0158</t>
  </si>
  <si>
    <t>0165</t>
  </si>
  <si>
    <t>0167</t>
  </si>
  <si>
    <t>0177</t>
  </si>
  <si>
    <t>0209</t>
  </si>
  <si>
    <t>0221</t>
  </si>
  <si>
    <t>0135</t>
  </si>
  <si>
    <t>0187</t>
  </si>
  <si>
    <t>0240</t>
  </si>
  <si>
    <t>0172</t>
  </si>
  <si>
    <t>0169</t>
  </si>
  <si>
    <t>0150</t>
  </si>
  <si>
    <t>0151</t>
  </si>
  <si>
    <t>0159</t>
  </si>
  <si>
    <t>0238</t>
  </si>
  <si>
    <t>0252</t>
  </si>
  <si>
    <t>0213</t>
  </si>
  <si>
    <t>0176</t>
  </si>
  <si>
    <t>0188</t>
  </si>
  <si>
    <t>0152</t>
  </si>
  <si>
    <t>0175</t>
  </si>
  <si>
    <t>0207</t>
  </si>
  <si>
    <t>0160</t>
  </si>
  <si>
    <t>0115</t>
  </si>
  <si>
    <t>0236</t>
  </si>
  <si>
    <r>
      <t>Vogelweh/Sembach</t>
    </r>
    <r>
      <rPr>
        <sz val="13"/>
        <color theme="9" tint="-0.499984740745262"/>
        <rFont val="Calibri"/>
        <family val="2"/>
        <scheme val="minor"/>
      </rPr>
      <t/>
    </r>
  </si>
  <si>
    <t>0201</t>
  </si>
  <si>
    <t>0122</t>
  </si>
  <si>
    <t>0189</t>
  </si>
  <si>
    <t>0216</t>
  </si>
  <si>
    <t>0202</t>
  </si>
  <si>
    <t>M</t>
  </si>
  <si>
    <t>0421</t>
  </si>
  <si>
    <t>0426</t>
  </si>
  <si>
    <t>0419</t>
  </si>
  <si>
    <t>0437</t>
  </si>
  <si>
    <t>0424</t>
  </si>
  <si>
    <t>0423</t>
  </si>
  <si>
    <t>0434</t>
  </si>
  <si>
    <t>0420</t>
  </si>
  <si>
    <t>0440</t>
  </si>
  <si>
    <t>0433</t>
  </si>
  <si>
    <t>0435</t>
  </si>
  <si>
    <t>0427</t>
  </si>
  <si>
    <t>0429</t>
  </si>
  <si>
    <t>0430</t>
  </si>
  <si>
    <t>0438</t>
  </si>
  <si>
    <t>0428</t>
  </si>
  <si>
    <t>0431</t>
  </si>
  <si>
    <t>0425</t>
  </si>
  <si>
    <t>0432</t>
  </si>
  <si>
    <t>0441</t>
  </si>
  <si>
    <t>0422</t>
  </si>
  <si>
    <t>0436</t>
  </si>
  <si>
    <t>N</t>
  </si>
  <si>
    <t>0570</t>
  </si>
  <si>
    <t>0569</t>
  </si>
  <si>
    <t>0509</t>
  </si>
  <si>
    <t>0536</t>
  </si>
  <si>
    <t>0468</t>
  </si>
  <si>
    <t>0465</t>
  </si>
  <si>
    <t>0466</t>
  </si>
  <si>
    <t>0561</t>
  </si>
  <si>
    <t>0565</t>
  </si>
  <si>
    <t>0462</t>
  </si>
  <si>
    <t>0538</t>
  </si>
  <si>
    <t>0539</t>
  </si>
  <si>
    <t>0537</t>
  </si>
  <si>
    <t>0545</t>
  </si>
  <si>
    <t>0541</t>
  </si>
  <si>
    <t>0542</t>
  </si>
  <si>
    <t>0547</t>
  </si>
  <si>
    <t>0540</t>
  </si>
  <si>
    <t>0544</t>
  </si>
  <si>
    <t>0563</t>
  </si>
  <si>
    <t>0571</t>
  </si>
  <si>
    <t>0560</t>
  </si>
  <si>
    <t>0562</t>
  </si>
  <si>
    <t>0589</t>
  </si>
  <si>
    <t>0587</t>
  </si>
  <si>
    <t>0486</t>
  </si>
  <si>
    <t>0489</t>
  </si>
  <si>
    <t>0464</t>
  </si>
  <si>
    <t>0588</t>
  </si>
  <si>
    <t>0503</t>
  </si>
  <si>
    <t>0478</t>
  </si>
  <si>
    <t>0497</t>
  </si>
  <si>
    <t>0449</t>
  </si>
  <si>
    <t>0474</t>
  </si>
  <si>
    <t>0480</t>
  </si>
  <si>
    <t>0446</t>
  </si>
  <si>
    <t>0479</t>
  </si>
  <si>
    <t>0506</t>
  </si>
  <si>
    <t>0475</t>
  </si>
  <si>
    <t>0482</t>
  </si>
  <si>
    <t>0476</t>
  </si>
  <si>
    <t>0470</t>
  </si>
  <si>
    <t>0493</t>
  </si>
  <si>
    <t>0477</t>
  </si>
  <si>
    <t>0467</t>
  </si>
  <si>
    <t>0451</t>
  </si>
  <si>
    <t>0504</t>
  </si>
  <si>
    <t>0448</t>
  </si>
  <si>
    <t>0513</t>
  </si>
  <si>
    <t>0453</t>
  </si>
  <si>
    <t>0442</t>
  </si>
  <si>
    <t>0463</t>
  </si>
  <si>
    <t>0511</t>
  </si>
  <si>
    <t>0515</t>
  </si>
  <si>
    <t>0443</t>
  </si>
  <si>
    <t>0564</t>
  </si>
  <si>
    <t>0507</t>
  </si>
  <si>
    <t>0491</t>
  </si>
  <si>
    <t>0498</t>
  </si>
  <si>
    <t>0492</t>
  </si>
  <si>
    <t>0514</t>
  </si>
  <si>
    <t>0500</t>
  </si>
  <si>
    <t>0521</t>
  </si>
  <si>
    <t>0543</t>
  </si>
  <si>
    <t>0546</t>
  </si>
  <si>
    <t>0566</t>
  </si>
  <si>
    <t>0567</t>
  </si>
  <si>
    <t>0495</t>
  </si>
  <si>
    <t>0494</t>
  </si>
  <si>
    <t>0444</t>
  </si>
  <si>
    <t>0445</t>
  </si>
  <si>
    <t>0460</t>
  </si>
  <si>
    <t>0455</t>
  </si>
  <si>
    <t>0469</t>
  </si>
  <si>
    <t>0485</t>
  </si>
  <si>
    <t>0508</t>
  </si>
  <si>
    <t>0484</t>
  </si>
  <si>
    <t>0487</t>
  </si>
  <si>
    <t>0522</t>
  </si>
  <si>
    <t>0456</t>
  </si>
  <si>
    <t>0483</t>
  </si>
  <si>
    <t>0457</t>
  </si>
  <si>
    <t>0481</t>
  </si>
  <si>
    <t>0496</t>
  </si>
  <si>
    <t>0471</t>
  </si>
  <si>
    <t>0447</t>
  </si>
  <si>
    <t>0505</t>
  </si>
  <si>
    <t>0458</t>
  </si>
  <si>
    <t>0518</t>
  </si>
  <si>
    <t>0520</t>
  </si>
  <si>
    <t>0516</t>
  </si>
  <si>
    <t>0461</t>
  </si>
  <si>
    <t>0459</t>
  </si>
  <si>
    <t>0450</t>
  </si>
  <si>
    <t>0568</t>
  </si>
  <si>
    <t>0490</t>
  </si>
  <si>
    <t>0523</t>
  </si>
  <si>
    <t>0573</t>
  </si>
  <si>
    <t>0575</t>
  </si>
  <si>
    <t>0574</t>
  </si>
  <si>
    <t>0533</t>
  </si>
  <si>
    <t>0531</t>
  </si>
  <si>
    <t>0532</t>
  </si>
  <si>
    <t>0529</t>
  </si>
  <si>
    <t>0526</t>
  </si>
  <si>
    <t>0527</t>
  </si>
  <si>
    <t>0535</t>
  </si>
  <si>
    <t>0528</t>
  </si>
  <si>
    <t>0555</t>
  </si>
  <si>
    <t>0552</t>
  </si>
  <si>
    <t>0548</t>
  </si>
  <si>
    <t>0551</t>
  </si>
  <si>
    <t>0558</t>
  </si>
  <si>
    <t>0559</t>
  </si>
  <si>
    <t>0556</t>
  </si>
  <si>
    <t>0550</t>
  </si>
  <si>
    <t>0553</t>
  </si>
  <si>
    <t>0557</t>
  </si>
  <si>
    <t>0549</t>
  </si>
  <si>
    <t>0488</t>
  </si>
  <si>
    <t>319th Air Expeditionary Group</t>
  </si>
  <si>
    <t>376th Air Expeditionary Wing</t>
  </si>
  <si>
    <t>405th Air Expeditionary Wing</t>
  </si>
  <si>
    <t>438th Air Expeditionary Wing</t>
  </si>
  <si>
    <t>455th Air Expeditionary Group</t>
  </si>
  <si>
    <t>64th Air Expeditionary Group</t>
  </si>
  <si>
    <t>Air Force 401K</t>
  </si>
  <si>
    <t>Air Force Capital Improvements</t>
  </si>
  <si>
    <t>Air Force Civilian Welfare</t>
  </si>
  <si>
    <t>Air Force Fisher House</t>
  </si>
  <si>
    <t>Air Force Insurance Fund</t>
  </si>
  <si>
    <t>Air Force Lodging Fund</t>
  </si>
  <si>
    <t>Air Force Retirement Fund</t>
  </si>
  <si>
    <t>Air Force Morale, Welfare, and Recreation</t>
  </si>
  <si>
    <t>Al Dhafra Air Base</t>
  </si>
  <si>
    <t>Ali Al Salem Air Base</t>
  </si>
  <si>
    <t>Altus Air Force Base</t>
  </si>
  <si>
    <t>Arnold Air Force Base</t>
  </si>
  <si>
    <t>Aviano Air Base</t>
  </si>
  <si>
    <t>Barksdale Air Force Base</t>
  </si>
  <si>
    <t>Beale Air Force Base</t>
  </si>
  <si>
    <t>Bellows Air Force Station</t>
  </si>
  <si>
    <t>Buechel Air Base</t>
  </si>
  <si>
    <t>Buckley Air Force Base</t>
  </si>
  <si>
    <t>Cannon Air Force Base</t>
  </si>
  <si>
    <t>Cavalier Air Force Station</t>
  </si>
  <si>
    <t>Clear Air Force Station</t>
  </si>
  <si>
    <t>Columbus Air Force Base</t>
  </si>
  <si>
    <t>Creech Air Force Base</t>
  </si>
  <si>
    <t>Dover Air Force Base</t>
  </si>
  <si>
    <t>Dyess Air Force Base</t>
  </si>
  <si>
    <t>Edwards Air Force Base</t>
  </si>
  <si>
    <t>Eielson Air Force Base</t>
  </si>
  <si>
    <t>Ellsworth Air Force Base</t>
  </si>
  <si>
    <t>F. E. Warren Air Force Base</t>
  </si>
  <si>
    <t>Fairchild Air Force Base</t>
  </si>
  <si>
    <t>NATO Air Base Geilenkirchen</t>
  </si>
  <si>
    <t>Goodfellow Air Force Base</t>
  </si>
  <si>
    <t>Grand Forks Air Force Base</t>
  </si>
  <si>
    <t>Greater Pittsburgh Air Force Base</t>
  </si>
  <si>
    <t>Grissom Air Force Base</t>
  </si>
  <si>
    <t>Hill Air Force Base</t>
  </si>
  <si>
    <t>Holloman Air Force Base</t>
  </si>
  <si>
    <t>Incirlik Air Base</t>
  </si>
  <si>
    <t>Kadena Air Base</t>
  </si>
  <si>
    <t>Keesler Air Force Base</t>
  </si>
  <si>
    <t>Kirtland Air Force Base</t>
  </si>
  <si>
    <t>Kleine Brogel Air Base</t>
  </si>
  <si>
    <t>Kunsan Air Base</t>
  </si>
  <si>
    <t>Laughlin Air Force Base</t>
  </si>
  <si>
    <t>Little Rock Air Force Base</t>
  </si>
  <si>
    <t>Los Angeles Air Force Base</t>
  </si>
  <si>
    <t>Luke Air Force Base</t>
  </si>
  <si>
    <t>MacDill Air Force Base</t>
  </si>
  <si>
    <t>McConnell Air Force Base</t>
  </si>
  <si>
    <t>Minneapolis-St Paul Air Reserve Station</t>
  </si>
  <si>
    <t>Minot Air Force Base</t>
  </si>
  <si>
    <t>Moody Air Force Base</t>
  </si>
  <si>
    <t>Moron Air Base</t>
  </si>
  <si>
    <t>Nellis Air Force Base</t>
  </si>
  <si>
    <t>Offutt Air Force Base</t>
  </si>
  <si>
    <t>Osan Air Base</t>
  </si>
  <si>
    <t>Patrick Air Force Base</t>
  </si>
  <si>
    <t>Peterson Air Force Base</t>
  </si>
  <si>
    <t>Royal Air Force Alconbury, Royal Air Force Molesworth, Royal Air Force Upwood</t>
  </si>
  <si>
    <t>Royal Air Force Croughton</t>
  </si>
  <si>
    <t>Royal Air Force Fairford</t>
  </si>
  <si>
    <t>Royal Air Force Lakenheath</t>
  </si>
  <si>
    <t>Royal Air Force Mildenhall</t>
  </si>
  <si>
    <t>Ramstein Air Base</t>
  </si>
  <si>
    <t>Robins Air Force Base</t>
  </si>
  <si>
    <t>Schriever Air Force Base</t>
  </si>
  <si>
    <t>Scott Air Force Base</t>
  </si>
  <si>
    <t>Seymour Johnson Air Force Base</t>
  </si>
  <si>
    <t>Shaw Air Force Base</t>
  </si>
  <si>
    <t>Sheppard Air Force Base</t>
  </si>
  <si>
    <t>Spangdahlem Air Base</t>
  </si>
  <si>
    <t>Thule Air Base</t>
  </si>
  <si>
    <t>Tinker Air Force Base</t>
  </si>
  <si>
    <t>Travis Air Force Base</t>
  </si>
  <si>
    <t>Tyndall Air Force Base</t>
  </si>
  <si>
    <t>Vance Air Force Base</t>
  </si>
  <si>
    <t>Vandenberg Air Force Base</t>
  </si>
  <si>
    <t>Westover Air Reserve Base</t>
  </si>
  <si>
    <t>Whiteman Air Force Base</t>
  </si>
  <si>
    <t>Wright-Patterson Air Force Base</t>
  </si>
  <si>
    <t>Yokota Air Base</t>
  </si>
  <si>
    <t>Anniston Army Depot</t>
  </si>
  <si>
    <t xml:space="preserve">U.S. Army Garrison Camp Red Cloud </t>
  </si>
  <si>
    <t>U.S. Army Detroit Arsenal</t>
  </si>
  <si>
    <t>U.S. Army Dugway Proving Ground</t>
  </si>
  <si>
    <t>US Army Garrison Fort A.P. Hill</t>
  </si>
  <si>
    <t>U.S. Army Fort Bragg</t>
  </si>
  <si>
    <t>U.S. Army Fort Buchanan Puerto Rico</t>
  </si>
  <si>
    <t>U.S. Army Fort Campbell</t>
  </si>
  <si>
    <t>U.S. Army Fort Drum</t>
  </si>
  <si>
    <t>U.S. Army Fort Gordon</t>
  </si>
  <si>
    <t>U.S. Army Garrison Fort Greely</t>
  </si>
  <si>
    <t>U.S. Army Fort Huachuca</t>
  </si>
  <si>
    <t xml:space="preserve">U.S. Army Fort Leavenworth </t>
  </si>
  <si>
    <t>U.S. Army Garrison Fort Lee</t>
  </si>
  <si>
    <t>U.S. Army Fort Leonard Wood</t>
  </si>
  <si>
    <t>U.S. Army Fort McCoy</t>
  </si>
  <si>
    <t>U.S. Army JRTC and Fort Polk</t>
  </si>
  <si>
    <t>U.S. Army Fort Riley</t>
  </si>
  <si>
    <t>U.S. Army Garrison Fort Sill</t>
  </si>
  <si>
    <t>Fort Stewart-Hunter Army Airfield</t>
  </si>
  <si>
    <t>Fort Wainwright / USAG Alaska</t>
  </si>
  <si>
    <t>Landstuhl Regional Medical Center</t>
  </si>
  <si>
    <t>Letterkenny Army Depot</t>
  </si>
  <si>
    <t>McAlester Army Ammunition Plant</t>
  </si>
  <si>
    <t>U.S. Army Natick Soldier Systems Center</t>
  </si>
  <si>
    <t>U.S. Army - Parks Reserve Forces Training Area (Camp Parks)</t>
  </si>
  <si>
    <t>U.S. Army Garrison Picatinny Arsenal</t>
  </si>
  <si>
    <t>U.S. Army Garrison Pine Bluff Arsenal</t>
  </si>
  <si>
    <t>U.S. Army Garrison Rock Island Arsenal</t>
  </si>
  <si>
    <t>Army Rocky Mountain Arsenal</t>
  </si>
  <si>
    <t>Sierra Army Depot</t>
  </si>
  <si>
    <t>Tobyhanna Army Depot</t>
  </si>
  <si>
    <t>Tooele Army Depot</t>
  </si>
  <si>
    <t>Tripler Army Medical Center</t>
  </si>
  <si>
    <t>U.S. Army Garrison Ansbach</t>
  </si>
  <si>
    <t>U.S. Army Garrison Bamberg</t>
  </si>
  <si>
    <t>U.S. Army Garrison Baumholder</t>
  </si>
  <si>
    <t>U.S. Army Garrison Benelux</t>
  </si>
  <si>
    <t>U.S. Army Garrison Brussels</t>
  </si>
  <si>
    <t>U.S. Army Garrison Garmisch</t>
  </si>
  <si>
    <t>U.S. Army Garrison Hohenfels</t>
  </si>
  <si>
    <t xml:space="preserve">U.S. Army Garrison Livorno </t>
  </si>
  <si>
    <t>U.S. Army Garrison Miami</t>
  </si>
  <si>
    <t>U.S. Army Garrison Okinawa</t>
  </si>
  <si>
    <t>U.S. Army Garrison Pohakuloa Training Area</t>
  </si>
  <si>
    <t>U.S. Army Garrison Presidio Of Monterey</t>
  </si>
  <si>
    <t>U.S. Army Garrison Schinnen</t>
  </si>
  <si>
    <t>U.S. Army Garrison Schweinfurt</t>
  </si>
  <si>
    <t>U.S. Army Garrison Stuttgart</t>
  </si>
  <si>
    <t>U.S. Army Garrison Wiesbaden</t>
  </si>
  <si>
    <t>U.S. Army Garrison Yongsan</t>
  </si>
  <si>
    <t>U.S. Army Garrison Kwajalein-Atoll</t>
  </si>
  <si>
    <t xml:space="preserve">U.S. Army Publications Distribution Center </t>
  </si>
  <si>
    <t>Watervliet Arsenal</t>
  </si>
  <si>
    <t>U.S. Army Garrison Yuma Proving Ground</t>
  </si>
  <si>
    <r>
      <t>Marine Barracks</t>
    </r>
    <r>
      <rPr>
        <strike/>
        <sz val="13"/>
        <rFont val="Calibri"/>
        <family val="2"/>
        <scheme val="minor"/>
      </rPr>
      <t>,</t>
    </r>
    <r>
      <rPr>
        <sz val="13"/>
        <rFont val="Calibri"/>
        <family val="2"/>
        <scheme val="minor"/>
      </rPr>
      <t xml:space="preserve"> Washington, D.C.</t>
    </r>
  </si>
  <si>
    <t>Marine Corps Air Station Beaufort</t>
  </si>
  <si>
    <t>Marine Corps Air Station Iwakuni, Japan</t>
  </si>
  <si>
    <t>Marine Corps Air Station Miramar</t>
  </si>
  <si>
    <t>Marine Corps Air Station New River</t>
  </si>
  <si>
    <t>Marine Corps Air Station Yuma</t>
  </si>
  <si>
    <t>Marine Corps Base Camp Lejeune</t>
  </si>
  <si>
    <t>Marine Corps Base Camp Pendleton</t>
  </si>
  <si>
    <t>Marine Corps Base Hawaii</t>
  </si>
  <si>
    <t>Marine Corps Base Quantico</t>
  </si>
  <si>
    <t>Marine Corps Logistics Base Barstow</t>
  </si>
  <si>
    <t>Marine Corps Recruit Depot Parris Island</t>
  </si>
  <si>
    <t>Armed Forces Retirement Home Gulfport</t>
  </si>
  <si>
    <t>Commander Fleet Activities Sasebo</t>
  </si>
  <si>
    <t xml:space="preserve">Commander Fleet Activities Yokosuka </t>
  </si>
  <si>
    <t xml:space="preserve">Naval Air Facility El Centro </t>
  </si>
  <si>
    <t xml:space="preserve">Naval Air Station Corpus Christi </t>
  </si>
  <si>
    <t xml:space="preserve">Naval Air Station Fallon </t>
  </si>
  <si>
    <t xml:space="preserve">Naval Air Station Jacksonville </t>
  </si>
  <si>
    <t>Naval Air Station Joint Reserve Base New Orleans</t>
  </si>
  <si>
    <t xml:space="preserve">Naval Air Station Kingsville </t>
  </si>
  <si>
    <t xml:space="preserve">Naval Air Station Lemoore </t>
  </si>
  <si>
    <t xml:space="preserve">Naval Air Station Meridian </t>
  </si>
  <si>
    <t>Naval Air Station Pensacola</t>
  </si>
  <si>
    <t xml:space="preserve">Naval Air Station Whidbey Island </t>
  </si>
  <si>
    <t>Naval Base Coronado</t>
  </si>
  <si>
    <t>Naval Base Kitsap</t>
  </si>
  <si>
    <t>Naval Base Ventura County</t>
  </si>
  <si>
    <t xml:space="preserve">Naval Station Everett </t>
  </si>
  <si>
    <t>Naval Station Great Lakes</t>
  </si>
  <si>
    <t xml:space="preserve">Naval Station Newport </t>
  </si>
  <si>
    <t xml:space="preserve">Naval Station Norfolk </t>
  </si>
  <si>
    <t>Naval Support Activity Annapolis</t>
  </si>
  <si>
    <t>Naval Support Activity Bethesda</t>
  </si>
  <si>
    <t xml:space="preserve">Naval Support Activity Mid-South </t>
  </si>
  <si>
    <t>Naval Support Activity Monterey</t>
  </si>
  <si>
    <t>Naval Support Activity Panama City</t>
  </si>
  <si>
    <t>Naval Support Activity Saratoga Springs</t>
  </si>
  <si>
    <t xml:space="preserve">Naval Submarine Base Kings Bay </t>
  </si>
  <si>
    <t>Naval Weapons Station Yorktown</t>
  </si>
  <si>
    <t>379th Air Expeditionary Wing</t>
  </si>
  <si>
    <t>407th Air Expeditionary Group</t>
  </si>
  <si>
    <t>506th Air Expeditionary Group</t>
  </si>
  <si>
    <t>Air Force Mission Essential Feeding Facility</t>
  </si>
  <si>
    <t>Davis-Monthan Air Force Base</t>
  </si>
  <si>
    <t>Cape Cod Air Force Station</t>
  </si>
  <si>
    <t>Army and Air Force Exchange Service</t>
  </si>
  <si>
    <t>Dobbins Air Reserve Base</t>
  </si>
  <si>
    <t>Eglin Air Force Base</t>
  </si>
  <si>
    <t>Ghedi Air Base</t>
  </si>
  <si>
    <t>Homestead Air Reserve Base</t>
  </si>
  <si>
    <t>Air Combat Command - HQ</t>
  </si>
  <si>
    <t>Air Force District of Washington - HQ</t>
  </si>
  <si>
    <t>Air Force Reserve Command - HQ</t>
  </si>
  <si>
    <t>Air Mobility Command - HQ</t>
  </si>
  <si>
    <t>Air Transport Command - HQ</t>
  </si>
  <si>
    <t>Military Air Transport - HQ</t>
  </si>
  <si>
    <t>Pacific Air Forces - HQ</t>
  </si>
  <si>
    <t>Air Force Space Command - HQ</t>
  </si>
  <si>
    <t>Air Force Special Operations Command - HQ</t>
  </si>
  <si>
    <t>Izmir Air Station</t>
  </si>
  <si>
    <t>Joint Base Charleston</t>
  </si>
  <si>
    <t>Joint Base Elmendorf-Richardson</t>
  </si>
  <si>
    <t>Joint Base Langley-Eustis</t>
  </si>
  <si>
    <t>Joint Base McGuire-Dix-Lakehurst</t>
  </si>
  <si>
    <t>Joint Base San Antonio</t>
  </si>
  <si>
    <t>Hanscom Air Force Base</t>
  </si>
  <si>
    <t>Malmstrom Air Force Base</t>
  </si>
  <si>
    <t>Maxwell Air Force Base</t>
  </si>
  <si>
    <t>Misawa Air Base</t>
  </si>
  <si>
    <t>Mountain Home Air Force Base</t>
  </si>
  <si>
    <t>Portland International Airport Air Guard Station</t>
  </si>
  <si>
    <t>United States Military Training Mission, Riyadh</t>
  </si>
  <si>
    <t>Royal Air Force Menwith Hill</t>
  </si>
  <si>
    <t>Stavanger Air Base</t>
  </si>
  <si>
    <t>Daegu Air Base</t>
  </si>
  <si>
    <t>Youngstown Air Reserve Station</t>
  </si>
  <si>
    <t>U.S. Army Garrison Rheinland-Pfalz</t>
  </si>
  <si>
    <t xml:space="preserve">Army Recreation Machine Program, Korea </t>
  </si>
  <si>
    <t>U.S. Army Garrison Casey</t>
  </si>
  <si>
    <t xml:space="preserve">U.S. Army Garrison Humphreys </t>
  </si>
  <si>
    <t>Defense Depot Susquehanna, Pennsylvania (DDSP)</t>
  </si>
  <si>
    <t>Dragon Hill Lodge</t>
  </si>
  <si>
    <t>Edelweiss Lodge and Resort</t>
  </si>
  <si>
    <t>U.S. Army Garrison Fort Hunter Liggett</t>
  </si>
  <si>
    <t>The National Training Center and Fort Irwin</t>
  </si>
  <si>
    <t>Hale Koa Hotel</t>
  </si>
  <si>
    <t>Joint Base Lewis-McChord</t>
  </si>
  <si>
    <t>Joint Base Myer-Henderson Hall</t>
  </si>
  <si>
    <t>Bluegrass Army Depot</t>
  </si>
  <si>
    <t>Shades of Green</t>
  </si>
  <si>
    <t>Soto Cano Air Base</t>
  </si>
  <si>
    <t xml:space="preserve">The Judge Advocate General's Legal Center and School </t>
  </si>
  <si>
    <t>U.S. Army Garrison Bavaria</t>
  </si>
  <si>
    <t>U.S. Army Garrison Daegu</t>
  </si>
  <si>
    <t>U.S. Army Garrison Hawaii</t>
  </si>
  <si>
    <t>U.S. Army Garrison Japan</t>
  </si>
  <si>
    <t>U.S. Army Garrison Italy</t>
  </si>
  <si>
    <t>Republic of the Marshall Islands</t>
  </si>
  <si>
    <t>U.S. Army Chaplain Center and School</t>
  </si>
  <si>
    <t>U.S. Military Academy at West Point</t>
  </si>
  <si>
    <t>Marine Corps Air Ground Combat Center, Twentynine Palms</t>
  </si>
  <si>
    <t>Marine Corps Air Station Cherry Point</t>
  </si>
  <si>
    <t>Marine Corps Base Camp Smedley D. Butler</t>
  </si>
  <si>
    <t>Marine Corps Logistics Base Albany</t>
  </si>
  <si>
    <t>Headquarters Marine Corps</t>
  </si>
  <si>
    <t>Armed Forces Retirement Home Washington</t>
  </si>
  <si>
    <t>Commander Fleet Activities Okinawa</t>
  </si>
  <si>
    <t>Commander Fleet Activities Chinhae</t>
  </si>
  <si>
    <t>Commander, Navy Region Mid-Atlantic</t>
  </si>
  <si>
    <t>Commander, Navy Region Northwest</t>
  </si>
  <si>
    <t>Joint Base Anacostia-Bolling</t>
  </si>
  <si>
    <t>Naval Air Station Key West</t>
  </si>
  <si>
    <t>Naval Air Station Patuxent River</t>
  </si>
  <si>
    <t>Naval Air Station Oceana</t>
  </si>
  <si>
    <r>
      <t>Virginia</t>
    </r>
    <r>
      <rPr>
        <sz val="13"/>
        <color theme="1"/>
        <rFont val="Calibri"/>
        <family val="2"/>
        <scheme val="minor"/>
      </rPr>
      <t/>
    </r>
  </si>
  <si>
    <t>Naval Air Weapons Station China Lake</t>
  </si>
  <si>
    <t>Norfolk Naval Shipyard</t>
  </si>
  <si>
    <t>Naval Submarine Base New London</t>
  </si>
  <si>
    <t>Naval Weapons Station Seal Beach</t>
  </si>
  <si>
    <t>Naval Support Activity Crane</t>
  </si>
  <si>
    <t>Naval Base Point Loma</t>
  </si>
  <si>
    <t>Rhode Island</t>
  </si>
  <si>
    <r>
      <t>Bahrain</t>
    </r>
    <r>
      <rPr>
        <sz val="13"/>
        <color theme="1"/>
        <rFont val="Calibri"/>
        <family val="2"/>
        <scheme val="minor"/>
      </rPr>
      <t/>
    </r>
  </si>
  <si>
    <t>Naval Support Activity Hampton Roads</t>
  </si>
  <si>
    <t>Naval Support Facility Indian Head</t>
  </si>
  <si>
    <t>Naval Support Activity Mechanicsburg</t>
  </si>
  <si>
    <t>Portsmouth Naval Shipyard</t>
  </si>
  <si>
    <r>
      <rPr>
        <sz val="13"/>
        <rFont val="Calibri"/>
        <family val="2"/>
        <scheme val="minor"/>
      </rPr>
      <t>District of Columbia</t>
    </r>
    <r>
      <rPr>
        <strike/>
        <sz val="13"/>
        <rFont val="Calibri"/>
        <family val="2"/>
        <scheme val="minor"/>
      </rPr>
      <t xml:space="preserve"> </t>
    </r>
  </si>
  <si>
    <t>Construction Classifications</t>
  </si>
  <si>
    <t>USAF</t>
  </si>
  <si>
    <t>SM</t>
  </si>
  <si>
    <t>AL</t>
  </si>
  <si>
    <t>SC</t>
  </si>
  <si>
    <t>Commissary</t>
  </si>
  <si>
    <t>Administrative Office/Supply Center</t>
  </si>
  <si>
    <t xml:space="preserve">USA </t>
  </si>
  <si>
    <t>Bays</t>
  </si>
  <si>
    <t>AK</t>
  </si>
  <si>
    <t>NAF</t>
  </si>
  <si>
    <t>Exchange</t>
  </si>
  <si>
    <t>Aquatic Training Facility/Bathhouse for military  training, physical fitness, combat training and/or  therapy</t>
  </si>
  <si>
    <t>USN</t>
  </si>
  <si>
    <t>Cabins</t>
  </si>
  <si>
    <t>AZ</t>
  </si>
  <si>
    <t>PF</t>
  </si>
  <si>
    <t>Auditorium/Multipurpose Theater</t>
  </si>
  <si>
    <t>USMC</t>
  </si>
  <si>
    <t>Connection</t>
  </si>
  <si>
    <t>AR</t>
  </si>
  <si>
    <t>APF</t>
  </si>
  <si>
    <t>MWR</t>
  </si>
  <si>
    <t>Gymnasium/Fieldhouse/Physical Activities</t>
  </si>
  <si>
    <t>Cottages</t>
  </si>
  <si>
    <t>CA</t>
  </si>
  <si>
    <t>Privately Financed</t>
  </si>
  <si>
    <t xml:space="preserve">Library </t>
  </si>
  <si>
    <t>Each</t>
  </si>
  <si>
    <t>CO</t>
  </si>
  <si>
    <t>Playing Courts and Fields (associated with physical conditioning)</t>
  </si>
  <si>
    <t>Holes</t>
  </si>
  <si>
    <t>CT</t>
  </si>
  <si>
    <t>Recreation Center/Day Room/Multipurpose Recreational Facility (Military Personnel)</t>
  </si>
  <si>
    <t>Islands</t>
  </si>
  <si>
    <t>DE</t>
  </si>
  <si>
    <t>Park and Picnic Areas</t>
  </si>
  <si>
    <t>Lanes</t>
  </si>
  <si>
    <t>FL</t>
  </si>
  <si>
    <t>Military and Family Assistance Centers</t>
  </si>
  <si>
    <t>Pads</t>
  </si>
  <si>
    <t>GA</t>
  </si>
  <si>
    <t xml:space="preserve">Arts and Crafts/Skill Development </t>
  </si>
  <si>
    <t>Pumps</t>
  </si>
  <si>
    <t>HI</t>
  </si>
  <si>
    <t>Automotive Skill Development Center</t>
  </si>
  <si>
    <t>Rooms</t>
  </si>
  <si>
    <t>ID</t>
  </si>
  <si>
    <t>Campgrounds</t>
  </si>
  <si>
    <t>Sites</t>
  </si>
  <si>
    <t>IL</t>
  </si>
  <si>
    <t>Outdoor Recreation Pavilion</t>
  </si>
  <si>
    <t>Slips</t>
  </si>
  <si>
    <t>IN</t>
  </si>
  <si>
    <t>Playing Courts and Fields</t>
  </si>
  <si>
    <t>Spaces</t>
  </si>
  <si>
    <t>IA</t>
  </si>
  <si>
    <t>Recreation Equipment Issue/Checkout Facility</t>
  </si>
  <si>
    <t>Units</t>
  </si>
  <si>
    <t>KS</t>
  </si>
  <si>
    <t>Recreation Swimming Pools/Bathhouse/Aquatic Centers</t>
  </si>
  <si>
    <t>Well</t>
  </si>
  <si>
    <t>KY</t>
  </si>
  <si>
    <t>Youth Centers/Courts/Playing Fields – OCONUS</t>
  </si>
  <si>
    <t>LA</t>
  </si>
  <si>
    <t xml:space="preserve">Youth Centers/Courts/Playing Fields – CONUS </t>
  </si>
  <si>
    <t>ME</t>
  </si>
  <si>
    <t>Bowling Centers (16 lanes or less)</t>
  </si>
  <si>
    <t>MD</t>
  </si>
  <si>
    <t xml:space="preserve">Child Development Centers </t>
  </si>
  <si>
    <t>MA</t>
  </si>
  <si>
    <t>Marinas without Resale or Private Berthing</t>
  </si>
  <si>
    <t>MI</t>
  </si>
  <si>
    <t>Information, Tickets and Tours Facilities</t>
  </si>
  <si>
    <t>MN</t>
  </si>
  <si>
    <t>Service Member Techno-Activites Center</t>
  </si>
  <si>
    <t>MS</t>
  </si>
  <si>
    <t>Community Activity and Recreation Centers (Military and Family Members)</t>
  </si>
  <si>
    <t>MO</t>
  </si>
  <si>
    <t>Aero Club</t>
  </si>
  <si>
    <t>MT</t>
  </si>
  <si>
    <t>Amateur Radio Facility</t>
  </si>
  <si>
    <t>NE</t>
  </si>
  <si>
    <t>Joint Service and Military Service Recreation Centers (accommodations/dining and resale facilities)</t>
  </si>
  <si>
    <t>NV</t>
  </si>
  <si>
    <t>Bandstand</t>
  </si>
  <si>
    <t>NH</t>
  </si>
  <si>
    <t>Bathhouse</t>
  </si>
  <si>
    <t>NJ</t>
  </si>
  <si>
    <t>Bowling Centers (more than 16 lanes)</t>
  </si>
  <si>
    <t>NM</t>
  </si>
  <si>
    <t>Car Wash</t>
  </si>
  <si>
    <t>NY</t>
  </si>
  <si>
    <t>Golf Course/Facility</t>
  </si>
  <si>
    <t>NC</t>
  </si>
  <si>
    <t>Marinas/Boathouse/Watercraft Storage</t>
  </si>
  <si>
    <t>ND</t>
  </si>
  <si>
    <t>Open Messes/Military Clubs/Food and Beverage</t>
  </si>
  <si>
    <t>OH</t>
  </si>
  <si>
    <t>Other MWR Resale Outlets</t>
  </si>
  <si>
    <t>OK</t>
  </si>
  <si>
    <t>Outdoor Theater</t>
  </si>
  <si>
    <t>OR</t>
  </si>
  <si>
    <t>Recreational Lodging</t>
  </si>
  <si>
    <t>PA</t>
  </si>
  <si>
    <t>Recreational Water Parks</t>
  </si>
  <si>
    <t>PR</t>
  </si>
  <si>
    <t>Riding Stable</t>
  </si>
  <si>
    <t>RI</t>
  </si>
  <si>
    <t>Rod and Gun Club</t>
  </si>
  <si>
    <t>Recreational Vehicle (RV) Parks and Storage Lots</t>
  </si>
  <si>
    <t>SD</t>
  </si>
  <si>
    <t>Skating Rink (Ice or Roller)</t>
  </si>
  <si>
    <t>TN</t>
  </si>
  <si>
    <t>TX</t>
  </si>
  <si>
    <t>UT</t>
  </si>
  <si>
    <t>VT</t>
  </si>
  <si>
    <t>VA</t>
  </si>
  <si>
    <t>WA</t>
  </si>
  <si>
    <t>WV</t>
  </si>
  <si>
    <t>WI</t>
  </si>
  <si>
    <t>WY</t>
  </si>
  <si>
    <t>PCS Lodging Facility (in support of official PCS travel, operated as MWR Category C)</t>
  </si>
  <si>
    <t>Equipment Rental</t>
  </si>
  <si>
    <t>Animal Kennels and Care</t>
  </si>
  <si>
    <t>Exchange Logistical, Administrative, Storage and Maintenance  Facilities outside the United States</t>
  </si>
  <si>
    <t>Exchange Facilities required in areas of military conflict, wartime deployments, and in support of  contingency, humanitarian, and peacekeeping operations</t>
  </si>
  <si>
    <t>Exchange Facilities required as integral parts of air terminal, hospital, housing, or other MILCON projects</t>
  </si>
  <si>
    <t xml:space="preserve">Exchange operated laundries and dry cleaning plants, bakeries, dairies, or similar facilities in support of a military mission, wartime deployments, and in support of  contingency, humanitarian, and peacekeeping operations </t>
  </si>
  <si>
    <t>Retail Stores, Malls, and Shopping Centers</t>
  </si>
  <si>
    <t>Guam</t>
  </si>
  <si>
    <t>Convenience Stores</t>
  </si>
  <si>
    <t>Automotive repair, gas, and service stations</t>
  </si>
  <si>
    <t>Packaged beverage stores</t>
  </si>
  <si>
    <t>Laundry and dry cleaning</t>
  </si>
  <si>
    <t>Self-storage</t>
  </si>
  <si>
    <t>Name Brand Fast Food</t>
  </si>
  <si>
    <t>All Other Exchange Facilities</t>
  </si>
  <si>
    <t>Marshall Islands</t>
  </si>
  <si>
    <t>Exchange Category C – All Facilities</t>
  </si>
  <si>
    <t xml:space="preserve">Category A – TDY Lodging Facility (in support of official TDY travel) </t>
  </si>
  <si>
    <t>Category A – PCS Lodging Facility (in support of official PCS travel)</t>
  </si>
  <si>
    <t>Category B – Stars &amp; Stripes Facilities</t>
  </si>
  <si>
    <t>Special Purpose Funds: Category C – All Facilities</t>
  </si>
  <si>
    <t>Commissary Store</t>
  </si>
  <si>
    <t>Commissary Administrative Offices</t>
  </si>
  <si>
    <t>Commissary Central Product Processing</t>
  </si>
  <si>
    <t>Banks</t>
  </si>
  <si>
    <t>Credit Unions</t>
  </si>
  <si>
    <t>Family Assistance Centers</t>
  </si>
  <si>
    <t>Museums</t>
  </si>
  <si>
    <t>Monuments and Museums</t>
  </si>
  <si>
    <t>Service Academy Extra-Curricular Activities</t>
  </si>
  <si>
    <t>Thrift Shop</t>
  </si>
  <si>
    <t>Supplemental Mission Funds: Category C – All Facilities</t>
  </si>
  <si>
    <t>Input DoD Facility Analysis Category Code. Please make sure to use the 4 digit code.</t>
  </si>
  <si>
    <t xml:space="preserve">Input DoD Facility Analysis Category Code. Please make sure to use the 4 digit code. </t>
  </si>
  <si>
    <t>Installation 
Code
(X XXXX)</t>
  </si>
  <si>
    <t>State/Territory</t>
  </si>
  <si>
    <t>Expeditionary</t>
  </si>
  <si>
    <t>OCONUS</t>
  </si>
  <si>
    <t>Niagara Falls Air Reserve Station</t>
  </si>
  <si>
    <t>HQ, Army Recreation Machine Program</t>
  </si>
  <si>
    <t xml:space="preserve">Defense Intelligence Agency </t>
  </si>
  <si>
    <t>HQ, Defense Logistics Agency</t>
  </si>
  <si>
    <t>Puerto Rico</t>
  </si>
  <si>
    <t>Korea Region Oversight</t>
  </si>
  <si>
    <t>Stars &amp; Stripes, HQ</t>
  </si>
  <si>
    <t>Camp Elmore</t>
  </si>
  <si>
    <t>Marine Corps Recruit Depot San Diego</t>
  </si>
  <si>
    <t>Marine Corps Recruiting Command Garden City</t>
  </si>
  <si>
    <t>U.S. Naval Station Guantanamo Bay</t>
  </si>
  <si>
    <t>Naval Station Mayport</t>
  </si>
  <si>
    <t>Construction Battalion Center Gulfport</t>
  </si>
  <si>
    <t>Naval Weapons Station Earle Colts Neck</t>
  </si>
  <si>
    <t xml:space="preserve">Joint Expeditionary Base Little Creek-Fort Story </t>
  </si>
  <si>
    <t xml:space="preserve">U.S. Naval Air Facility Atsugi </t>
  </si>
  <si>
    <t>U.S. Naval Station Rota</t>
  </si>
  <si>
    <t xml:space="preserve">U.S. Naval Air Station Sigonella </t>
  </si>
  <si>
    <t xml:space="preserve">U.S. Naval Support Activity Naples </t>
  </si>
  <si>
    <t xml:space="preserve">Naval Air Station Joint Reserve Base Fort Worth </t>
  </si>
  <si>
    <t>Naval Air Station Whiting Field Milton</t>
  </si>
  <si>
    <t>Naval Support Activity South Potomac Dahlgren</t>
  </si>
  <si>
    <t>Washington Navy Yard</t>
  </si>
  <si>
    <t>Joint Base Pearl Harbor-Hickam</t>
  </si>
  <si>
    <t>Pacific Missile Range Facility Barking Sands</t>
  </si>
  <si>
    <t>Navy Recreation Area Pacific Beach</t>
  </si>
  <si>
    <t>Navy Recreation Area Jim Creek</t>
  </si>
  <si>
    <t>Naval Support Activity Mechanicsburg Det Philadelphia</t>
  </si>
  <si>
    <t>Navy Recreation Area Solomons</t>
  </si>
  <si>
    <t>U.S. Naval Support Activity Bahrain</t>
  </si>
  <si>
    <t>Camp Lemonnier; Djibouti</t>
  </si>
  <si>
    <t>U.S. Naval Support Facility Diego Garcia</t>
  </si>
  <si>
    <t>Naval Ordnance Test Unit Cape Canaveral</t>
  </si>
  <si>
    <t xml:space="preserve">U.S. Naval Support Activity Souda Bay </t>
  </si>
  <si>
    <t>Naval Support Activity Wallops Island</t>
  </si>
  <si>
    <t>Singapore Area Coordinator-Installation</t>
  </si>
  <si>
    <t>U.S. Naval Joint Services Activity The New Sanno</t>
  </si>
  <si>
    <t>U.S. National Support Element Lisbon</t>
  </si>
  <si>
    <t>U.S. National Support Element Madrid</t>
  </si>
  <si>
    <t>U.S. National Support Element Valencia</t>
  </si>
  <si>
    <t>U.S. National Support Element Latina</t>
  </si>
  <si>
    <t>U.S. National Support Element, Isa</t>
  </si>
  <si>
    <t>U.S. National Support Element, Jebel Ali</t>
  </si>
  <si>
    <t>U.S. National Support Element, Fujurah</t>
  </si>
  <si>
    <t>U.S. Naval Support Facility Deveselu</t>
  </si>
  <si>
    <t>Commander Navy Region Korea-Region</t>
  </si>
  <si>
    <t xml:space="preserve">Commander, Navy Region Japan-Region </t>
  </si>
  <si>
    <t>Commander, Navy Region Europe, Africa, Central Region</t>
  </si>
  <si>
    <t xml:space="preserve">Commander, Navy Region Hawaii-Region </t>
  </si>
  <si>
    <t>Naval Base San Diego</t>
  </si>
  <si>
    <t>Commander, Joint Region Marianas-Region</t>
  </si>
  <si>
    <t>Singapore Area Coordinator-Region</t>
  </si>
  <si>
    <t xml:space="preserve">Commander, Navy Region Southwest-Region </t>
  </si>
  <si>
    <t xml:space="preserve">Naval District Washington-Region </t>
  </si>
  <si>
    <t xml:space="preserve">Commander, Navy Region Southeast-Region </t>
  </si>
  <si>
    <t>USS Dwight D. Eisenhower (CVN 69)</t>
  </si>
  <si>
    <t>Ship</t>
  </si>
  <si>
    <t>USS Theodore Roosevelt (CVN 71)</t>
  </si>
  <si>
    <t>USS John C Stennis (CVN 74)</t>
  </si>
  <si>
    <t>USS George Washington (CVN 73)</t>
  </si>
  <si>
    <t>USS Carl Vinson (CVN 70)</t>
  </si>
  <si>
    <t>USS Nimitz (CVN 68)</t>
  </si>
  <si>
    <t>USS Abraham Lincoln (CVN-72)</t>
  </si>
  <si>
    <t>USS Harry S Truman (CVN 75)</t>
  </si>
  <si>
    <t>USS Ronald Reagan (CVN 76)</t>
  </si>
  <si>
    <t>USS George H. W. Bush (CVN 77)</t>
  </si>
  <si>
    <t>USS Gerald R. Ford (CVN 78)</t>
  </si>
  <si>
    <t xml:space="preserve">CNIC Morale, Welfare and Recreation </t>
  </si>
  <si>
    <t>CNIC Child and Youth Programs</t>
  </si>
  <si>
    <t>CNIC Family Readiness Warfighter &amp; Family Support</t>
  </si>
  <si>
    <t>CNIC Capital Fund</t>
  </si>
  <si>
    <t>CNIC Navy Gateway Inns &amp; Suites Capital Fund</t>
  </si>
  <si>
    <t xml:space="preserve">CNIC Civilian Morale, Welfare and Recreation </t>
  </si>
  <si>
    <t xml:space="preserve">Virtual </t>
  </si>
  <si>
    <t>CNIC Navy Flying Club</t>
  </si>
  <si>
    <t xml:space="preserve">CNIC Navy Gateway Inns &amp; Suites   </t>
  </si>
  <si>
    <t>CNIC Fisher Houses</t>
  </si>
  <si>
    <t>U.S. Naval Academy Business Services Division</t>
  </si>
  <si>
    <t>U.S. Naval Academy Midshipmen Welfare Fund</t>
  </si>
  <si>
    <t>U.S. Naval Academy Candidate Guidance Fund</t>
  </si>
  <si>
    <t>CNIC IT Franchise Services</t>
  </si>
  <si>
    <t>CNIC Treasury</t>
  </si>
  <si>
    <t>DELETE</t>
  </si>
  <si>
    <t>NEW</t>
  </si>
  <si>
    <t>Torri Station Army Base</t>
  </si>
  <si>
    <t>National Security Agency</t>
  </si>
  <si>
    <t>Defense General Supply, Belvoir</t>
  </si>
  <si>
    <t>Pueblo Army Depot</t>
  </si>
  <si>
    <t>Camp Courtney</t>
  </si>
  <si>
    <t>Camp Fuji</t>
  </si>
  <si>
    <t>Camp Hansen</t>
  </si>
  <si>
    <t>Camp Kinser</t>
  </si>
  <si>
    <t>Camp Schwab</t>
  </si>
  <si>
    <t>Marine Corps Air Station Futenma</t>
  </si>
  <si>
    <t>Singapore Naval Base</t>
  </si>
  <si>
    <t>CNIC Navy Wounded Warrior - Safe Harbor</t>
  </si>
  <si>
    <t>CNIC Retirement Trust Agreement</t>
  </si>
  <si>
    <t>Naval Base Gueam</t>
  </si>
  <si>
    <t>Naval Support Activity Andersen</t>
  </si>
  <si>
    <t>Naval Support Activity Orlando</t>
  </si>
  <si>
    <t>Naval Support Facility Redzikowo</t>
  </si>
  <si>
    <t>PL</t>
  </si>
  <si>
    <t xml:space="preserve">NEW </t>
  </si>
  <si>
    <t>U.S. Naval Academy Midshipmen Rations</t>
  </si>
  <si>
    <t>COVID-19 financial solvency of the funds</t>
  </si>
  <si>
    <t>Note 1</t>
  </si>
  <si>
    <t>Project was originally submitted in F17 but Re-reported in FY19.  Scope increased by 10.2% and costs by 18% over what was Re-Reported and approved by OSD in FY19.   The Exchange changed a food concept from an Arby’s to a Popeyes to increase sales and eanings.  The German Design Agency (Bauamt) then identified additional fire code requirements for a partial basement, fire control room and other technical rooms.  Dealys are due to additional unexpected Bauamt delays in designing the project and readying for solicitation.  It also took time to obtain brand (Popeye's) approvals.  The Bauamt has identified contamination of the site and the base is programming funding for remediation of the site.  Anticipated award is now Summer 2024.</t>
  </si>
  <si>
    <t>Note 2</t>
  </si>
  <si>
    <t>Project is 100% Designed but is being reprogrammed due to market conditions.   AAFES hasn't received APF for roof repairs, HVAC repairs, the mass notification system and APF share of the Military Clothing.  APF is now expected in FY24.  In the meantime, AAFES is re-evaluating the project scope and costs.</t>
  </si>
  <si>
    <t>Note 3</t>
  </si>
  <si>
    <t>APF Delays in executing the road reconfiguration, utility relocations, and site demolition have delayed AAFES (NAF) project execution.</t>
  </si>
  <si>
    <t>In accordance with DoD Instruction 1015.15, Lodging Program Resource Management, Temporary Duty (TDY) lodging facilities are to be constructed with appropriated</t>
  </si>
  <si>
    <t>funds unless the Secretary of the Military Department or the Military Service headquarters designee concerned has certified that APF is unavailable recognizing</t>
  </si>
  <si>
    <t>that the waiver of fund source will create higher NAF expenses and possibly higher lodging service charges.</t>
  </si>
  <si>
    <t>In accordance with DOD Instruction 1015.15, Procedures for Establishment, Management, and Control of Nonappropriated Fund Instrumentalities and Financial</t>
  </si>
  <si>
    <t>Management of Supporting Resources, appropriated funds are to be used for youth centers, courts, and playing fields outside the continental U.S. unless the</t>
  </si>
  <si>
    <t>Secretary of the Military Department concerned has certified that APF is unavailable.</t>
  </si>
  <si>
    <t>In accordance with DOD Instruction 1330.21, Armed Services Exchange Regulations (ASER), when establishing name-brand fast-food (NBFF) operations, concession</t>
  </si>
  <si>
    <t>operations are preferred in the United States. Notice of deviations from the preferred method that results in major construction projects shall accompany the</t>
  </si>
  <si>
    <t>major construction program and shall include the evaluation of economic and non-economic factors.</t>
  </si>
  <si>
    <t>In accordance with DOD Instruction 7700.18, Commissary Surcharge, Nonappropriated Fund (NAF), and Privately Financed Construction Report Procedures, project</t>
  </si>
  <si>
    <t>design shall be 35 percent complete when submitted to USD(P&amp;R) except design/build or turnkey contracts, which must be at least 15 percent complete.</t>
  </si>
  <si>
    <t>In accordance with the PDUSD(P&amp;R) December 4, 2007 memorandum, the Military Department may request a deviation or exception to use nonappropriated funds in lieu</t>
  </si>
  <si>
    <t>of appropriations when all of the following criteria are satisfied:  (1) the Military Department included the project in its Military Construction (MILCON)</t>
  </si>
  <si>
    <t>(major and minor construction) or APF modernization budget submission to the USD(C); (2) the project was not included in the President's Budget submission to</t>
  </si>
  <si>
    <t>the Congress or was not approved by the Congress; (3) failure to build the facility will seriously impact quality of life of military personnel and their</t>
  </si>
  <si>
    <t>families; (4) the Military Service certifies that the project is of higher priority than all other non-funded NAF construction (major and minor) and</t>
  </si>
  <si>
    <t>modernization requirements; and (5) the Military Department endorses the use of NAF.</t>
  </si>
  <si>
    <t>Project was shifted to FY24 due to Quality of Life projects taking priority.  Brought back to FY23 due to significant need since old facility has been demolished.</t>
  </si>
  <si>
    <t>The German Bauamt has first right of refusal to design and award the construction contract.  After a lengthy review, they decided not to take the project on, which delayed the USA Corps of Engineers from awarding the design contract.</t>
  </si>
  <si>
    <t>In the FY21 Report, AAFES reported that the vendor selected for the Theater had backed out of the deal and that we had executed a contract with a new theater vendor.  Rising costs from Hurricane Michael recovery and tariffs had also impacted projects in this area.  AAFES then worked on a contract, drawings, solicitation and award with a new theater tenant (SE Cinema) with an estimated award of Jun 2021.  However, SE Cinema subsequently backed out of the deal because of Covid.  AAFES has now signed a new contract with CW Theaters.  The estimated award is now 01 Oct 2022.</t>
  </si>
  <si>
    <t>In the FY21 Report, AAFES reported that the Dual Food was dependent upon the JBLM DPW bringing utilities and a new road to the site.  AAFES also required the garrison to demolish the existing Burger King.   AAFES also re-reported the project for cost increases exceeding 25% as a result of the five year delay.  The project will not be awarded before the Garrison obtains APF for the new road and utilities.  The three-year site approval has expired and AAFES is requesting a new site approval.  The estimated award is TBD, most likely no earlier than Jun 2023.</t>
  </si>
  <si>
    <t>Delay in coordination with Navy along with COVID.  Design contract currently underway.</t>
  </si>
  <si>
    <t>Construction agent took a year to award Design MOD.</t>
  </si>
  <si>
    <t>Fort George G Meade, MD, Pet Care Center</t>
  </si>
  <si>
    <t>The Fort Meade Pet Care Center is being re-reported as a cost increase of more than 25 percent caused by inflation due to project delays from the initial FY17 approval.</t>
  </si>
  <si>
    <t>Delays were caused by: 1) Failed attempt to incorporate the scope of one of the fire damaged pet care facilities under the same contract.  The facility was not able to be</t>
  </si>
  <si>
    <t>restored and had to be demolished and the 2) Due to the COVID 19 pandemic the State of Maryland's Division of Environmental has experienced slower than normal processing</t>
  </si>
  <si>
    <t>times for our Storm Water Pollution Prevention Permit. After a long wait, we finally received this permit on 4 June 2021 allowing us to proceed with the project.</t>
  </si>
  <si>
    <t>Fort Hood, TX, Recreational Cabins</t>
  </si>
  <si>
    <t>This project is being re-reported due to a cost increase of $6.8M due to deficiencies within the public utility infrastructure. The increase will fix the issues within</t>
  </si>
  <si>
    <t>the utility lines and fix the infrastructure shortfall.</t>
  </si>
  <si>
    <t>Joint Base Lewis-McChord, WA, Recreational Vehicle Park</t>
  </si>
  <si>
    <t>Project added back in the features the Value Engineering Study originally removed at the direction of the IMCOM Director for Readiness thus increasing the cost of the</t>
  </si>
  <si>
    <t>project.</t>
  </si>
  <si>
    <t>U.S. Army Garrison Baumholder, Germany, Army Lodging Facility (Replacement)</t>
  </si>
  <si>
    <t>The original cost from the Project Validation Assessment (PVA) contractor did not take in consideration many of the standard design requirements. A forensic cost</t>
  </si>
  <si>
    <t>comparison study was conducted using the FY21 Hoenfels Lodge as a benchmark revealed the cost deviations between the two facilities. The Hoenfels Lodge has 82 rooms</t>
  </si>
  <si>
    <t>verses the Baumholder Lodge at 78 rooms.  Since Army Lodges have standard design features, it was decided that the cost per square foot should be more aligned with the</t>
  </si>
  <si>
    <t>Hoenfels Lodge.  The cost from the A&amp;E’s 65% design was used to make the adjustment resulting in a cost deviation greater than 25%.</t>
  </si>
  <si>
    <t xml:space="preserve">ENCLOSURE 3 </t>
  </si>
  <si>
    <t>FY2023 Commissary Surcharge, Nonappropriated Fund, and Privately Financed Construction</t>
  </si>
  <si>
    <t>ENCLOSURE 4</t>
  </si>
  <si>
    <t>ENCLOSURE 5</t>
  </si>
  <si>
    <t>Ins Code</t>
  </si>
  <si>
    <t>Projected Total Cost</t>
  </si>
  <si>
    <t>FY 2024 Major Construction Program Summary Data</t>
  </si>
  <si>
    <t>FY 2024 Proposed Public Private Venture Projects Summary Data</t>
  </si>
  <si>
    <t>FY 2022 Cancelled Public Private Venture Summary Data</t>
  </si>
  <si>
    <t>5 Year Funding Summary Data (FY 2024 - 2028)</t>
  </si>
  <si>
    <t>Total</t>
  </si>
  <si>
    <t>Year -3
(2020)</t>
  </si>
  <si>
    <t>Year -2
(2021)</t>
  </si>
  <si>
    <t>Year -1
(2022)</t>
  </si>
  <si>
    <t>Current Year
(2023)</t>
  </si>
  <si>
    <t>Program Year
(2024)</t>
  </si>
  <si>
    <t>Program 
Year +1
(2025)</t>
  </si>
  <si>
    <t>Input Installation ID in combination with Installation Code as an alphanumeric entry corresponding to Installation name found within the (0) NAFSGL Installation List Tab.</t>
  </si>
  <si>
    <t>Annual Capital Investment Programs Summary Data (As of May 16th, 2023)</t>
  </si>
  <si>
    <t>Estimated Total Cost to Completion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</si>
</sst>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Red]#,##0"/>
    <numFmt numFmtId="166" formatCode="##,##0"/>
    <numFmt numFmtId="167" formatCode="0.00;[Red]0.00"/>
    <numFmt numFmtId="168" formatCode="0_);\(0\)"/>
    <numFmt numFmtId="169" formatCode="_(* #,##0_);_(* \(#,##0\);_(* &quot;-&quot;??_);_(@_)"/>
    <numFmt numFmtId="170" formatCode="_(&quot;$&quot;* #,##0.0_);_(&quot;$&quot;* \(#,##0.0\);_(&quot;$&quot;* &quot;-&quot;?_);_(@_)"/>
    <numFmt numFmtId="171" formatCode="&quot;$&quot;#,##0.0"/>
    <numFmt numFmtId="172" formatCode="[$-409]mmm\-yy;@"/>
  </numFmts>
  <fonts count="7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color indexed="18"/>
      <name val="Times"/>
    </font>
    <font>
      <b/>
      <sz val="14"/>
      <color indexed="8"/>
      <name val="Times"/>
    </font>
    <font>
      <b/>
      <sz val="12"/>
      <color indexed="9"/>
      <name val="Arial"/>
      <family val="2"/>
    </font>
    <font>
      <sz val="10"/>
      <color indexed="8"/>
      <name val="Arial"/>
      <family val="2"/>
    </font>
    <font>
      <b/>
      <sz val="10"/>
      <color indexed="8"/>
      <name val="Arial"/>
      <family val="2"/>
    </font>
    <font>
      <b/>
      <sz val="12"/>
      <color indexed="57"/>
      <name val="Times"/>
    </font>
    <font>
      <b/>
      <u/>
      <sz val="14"/>
      <color indexed="57"/>
      <name val="Times"/>
    </font>
    <font>
      <b/>
      <sz val="10"/>
      <color indexed="9"/>
      <name val="Calibri"/>
      <family val="2"/>
    </font>
    <font>
      <b/>
      <sz val="22"/>
      <color indexed="9"/>
      <name val="Calibri"/>
      <family val="2"/>
    </font>
    <font>
      <sz val="12"/>
      <name val="Arial"/>
      <family val="2"/>
    </font>
    <font>
      <sz val="11"/>
      <color theme="1"/>
      <name val="Calibri"/>
      <family val="2"/>
      <scheme val="minor"/>
    </font>
    <font>
      <b/>
      <sz val="11"/>
      <color theme="1"/>
      <name val="Calibri"/>
      <family val="2"/>
      <scheme val="minor"/>
    </font>
    <font>
      <sz val="10"/>
      <color theme="1"/>
      <name val="Arial"/>
      <family val="2"/>
    </font>
    <font>
      <b/>
      <sz val="14"/>
      <color indexed="8"/>
      <name val="Times New Roman"/>
      <family val="1"/>
    </font>
    <font>
      <sz val="8"/>
      <name val="Times New Roman"/>
      <family val="1"/>
    </font>
    <font>
      <b/>
      <sz val="14"/>
      <color indexed="18"/>
      <name val="Times New Roman"/>
      <family val="1"/>
    </font>
    <font>
      <b/>
      <u/>
      <sz val="12"/>
      <color theme="3"/>
      <name val="Times New Roman"/>
      <family val="1"/>
    </font>
    <font>
      <b/>
      <sz val="12"/>
      <color theme="3"/>
      <name val="Times New Roman"/>
      <family val="1"/>
    </font>
    <font>
      <b/>
      <sz val="12"/>
      <color indexed="9"/>
      <name val="Times New Roman"/>
      <family val="1"/>
    </font>
    <font>
      <b/>
      <sz val="11"/>
      <color rgb="FF00B050"/>
      <name val="Times New Roman"/>
      <family val="1"/>
    </font>
    <font>
      <sz val="11"/>
      <name val="Times New Roman"/>
      <family val="1"/>
    </font>
    <font>
      <b/>
      <sz val="11"/>
      <name val="Times New Roman"/>
      <family val="1"/>
    </font>
    <font>
      <b/>
      <sz val="8"/>
      <color indexed="17"/>
      <name val="Times New Roman"/>
      <family val="1"/>
    </font>
    <font>
      <sz val="8"/>
      <color indexed="17"/>
      <name val="Times New Roman"/>
      <family val="1"/>
    </font>
    <font>
      <sz val="8"/>
      <color indexed="8"/>
      <name val="Times New Roman"/>
      <family val="1"/>
    </font>
    <font>
      <b/>
      <sz val="11"/>
      <color rgb="FF00B0F0"/>
      <name val="Times New Roman"/>
      <family val="1"/>
    </font>
    <font>
      <sz val="11"/>
      <color rgb="FF00B0F0"/>
      <name val="Times New Roman"/>
      <family val="1"/>
    </font>
    <font>
      <b/>
      <sz val="8"/>
      <color indexed="18"/>
      <name val="Times New Roman"/>
      <family val="1"/>
    </font>
    <font>
      <b/>
      <sz val="11"/>
      <color indexed="18"/>
      <name val="Times New Roman"/>
      <family val="1"/>
    </font>
    <font>
      <i/>
      <sz val="12"/>
      <name val="Times New Roman"/>
      <family val="1"/>
    </font>
    <font>
      <b/>
      <sz val="11"/>
      <color rgb="FFFF0000"/>
      <name val="Times New Roman"/>
      <family val="1"/>
    </font>
    <font>
      <sz val="11"/>
      <name val="Calibri"/>
      <family val="2"/>
    </font>
    <font>
      <b/>
      <sz val="8"/>
      <name val="Times New Roman"/>
      <family val="1"/>
    </font>
    <font>
      <b/>
      <sz val="8"/>
      <color indexed="10"/>
      <name val="Times New Roman"/>
      <family val="1"/>
    </font>
    <font>
      <sz val="8"/>
      <name val="Arial"/>
      <family val="2"/>
    </font>
    <font>
      <b/>
      <sz val="11"/>
      <color rgb="FF0070C0"/>
      <name val="Times New Roman"/>
      <family val="1"/>
    </font>
    <font>
      <b/>
      <sz val="10"/>
      <color indexed="9"/>
      <name val="Arial"/>
      <family val="2"/>
    </font>
    <font>
      <b/>
      <sz val="8"/>
      <color indexed="12"/>
      <name val="Times New Roman"/>
      <family val="1"/>
    </font>
    <font>
      <sz val="8"/>
      <color indexed="12"/>
      <name val="Times New Roman"/>
      <family val="1"/>
    </font>
    <font>
      <b/>
      <sz val="8"/>
      <color indexed="40"/>
      <name val="Times New Roman"/>
      <family val="1"/>
    </font>
    <font>
      <b/>
      <sz val="8"/>
      <color indexed="60"/>
      <name val="Times New Roman"/>
      <family val="1"/>
    </font>
    <font>
      <sz val="8"/>
      <color indexed="60"/>
      <name val="Times New Roman"/>
      <family val="1"/>
    </font>
    <font>
      <b/>
      <sz val="11"/>
      <color rgb="FF7030A0"/>
      <name val="Times New Roman"/>
      <family val="1"/>
    </font>
    <font>
      <b/>
      <sz val="8"/>
      <color indexed="14"/>
      <name val="Times New Roman"/>
      <family val="1"/>
    </font>
    <font>
      <b/>
      <sz val="11"/>
      <color indexed="8"/>
      <name val="Times New Roman"/>
      <family val="1"/>
    </font>
    <font>
      <sz val="11"/>
      <color indexed="8"/>
      <name val="Times New Roman"/>
      <family val="1"/>
    </font>
    <font>
      <sz val="9"/>
      <name val="Times New Roman"/>
      <family val="1"/>
    </font>
    <font>
      <b/>
      <sz val="10"/>
      <color theme="1"/>
      <name val="Arial"/>
      <family val="2"/>
    </font>
    <font>
      <sz val="10"/>
      <color rgb="FF0000CC"/>
      <name val="Arial"/>
      <family val="2"/>
    </font>
    <font>
      <sz val="11"/>
      <color rgb="FF0000CC"/>
      <name val="Calibri"/>
      <family val="2"/>
      <scheme val="minor"/>
    </font>
    <font>
      <b/>
      <sz val="12"/>
      <color theme="0"/>
      <name val="Times New Roman"/>
      <family val="1"/>
    </font>
    <font>
      <sz val="10"/>
      <name val="Arial"/>
      <family val="2"/>
    </font>
    <font>
      <sz val="12"/>
      <name val="Times New Roman"/>
      <family val="1"/>
    </font>
    <font>
      <sz val="12"/>
      <color indexed="12"/>
      <name val="Times New Roman"/>
      <family val="1"/>
    </font>
    <font>
      <sz val="10"/>
      <name val="Times New Roman"/>
      <family val="1"/>
    </font>
    <font>
      <sz val="10"/>
      <name val="Arial"/>
      <family val="2"/>
    </font>
    <font>
      <b/>
      <sz val="11"/>
      <color theme="0"/>
      <name val="Calibri"/>
      <family val="2"/>
      <scheme val="minor"/>
    </font>
    <font>
      <sz val="13"/>
      <color theme="1"/>
      <name val="Calibri"/>
      <family val="2"/>
      <scheme val="minor"/>
    </font>
    <font>
      <sz val="13"/>
      <name val="Calibri"/>
      <family val="2"/>
      <scheme val="minor"/>
    </font>
    <font>
      <sz val="13"/>
      <color theme="9" tint="-0.499984740745262"/>
      <name val="Calibri"/>
      <family val="2"/>
      <scheme val="minor"/>
    </font>
    <font>
      <b/>
      <sz val="13"/>
      <name val="Calibri"/>
      <family val="2"/>
      <scheme val="minor"/>
    </font>
    <font>
      <sz val="13"/>
      <name val="Calibri"/>
      <family val="2"/>
    </font>
    <font>
      <b/>
      <sz val="10"/>
      <color theme="1"/>
      <name val="Calibri"/>
      <family val="2"/>
      <scheme val="minor"/>
    </font>
    <font>
      <sz val="10"/>
      <color theme="1"/>
      <name val="Calibri"/>
      <family val="2"/>
      <scheme val="minor"/>
    </font>
    <font>
      <strike/>
      <sz val="13"/>
      <name val="Calibri"/>
      <family val="2"/>
      <scheme val="minor"/>
    </font>
    <font>
      <b/>
      <sz val="10"/>
      <name val="Arial"/>
      <family val="2"/>
    </font>
    <font>
      <sz val="10"/>
      <color rgb="FFFF0000"/>
      <name val="Arial"/>
      <family val="2"/>
    </font>
    <font>
      <sz val="10"/>
      <color rgb="FF000000"/>
      <name val="Arial"/>
      <family val="2"/>
    </font>
    <font>
      <sz val="12"/>
      <color rgb="FF000000"/>
      <name val="Arial"/>
      <family val="2"/>
    </font>
    <font>
      <b/>
      <sz val="12"/>
      <color rgb="FF000000"/>
      <name val="Arial"/>
      <family val="2"/>
    </font>
    <font>
      <sz val="10"/>
      <name val="Arial"/>
    </font>
    <font>
      <b/>
      <sz val="10"/>
      <color rgb="FF000000"/>
      <name val="Arial"/>
      <family val="2"/>
    </font>
    <font>
      <b/>
      <sz val="11"/>
      <name val="Arial"/>
      <family val="2"/>
    </font>
    <font>
      <sz val="9"/>
      <name val="Arial"/>
      <family val="2"/>
    </font>
  </fonts>
  <fills count="18">
    <fill>
      <patternFill patternType="none"/>
    </fill>
    <fill>
      <patternFill patternType="gray125"/>
    </fill>
    <fill>
      <patternFill patternType="solid">
        <fgColor indexed="59"/>
      </patternFill>
    </fill>
    <fill>
      <patternFill patternType="solid">
        <fgColor indexed="62"/>
      </patternFill>
    </fill>
    <fill>
      <patternFill patternType="solid">
        <fgColor indexed="18"/>
      </patternFill>
    </fill>
    <fill>
      <patternFill patternType="solid">
        <fgColor theme="0"/>
        <bgColor indexed="64"/>
      </patternFill>
    </fill>
    <fill>
      <patternFill patternType="solid">
        <fgColor theme="0" tint="-4.9989318521683403E-2"/>
        <bgColor indexed="64"/>
      </patternFill>
    </fill>
    <fill>
      <patternFill patternType="solid">
        <fgColor indexed="18"/>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CC"/>
      </patternFill>
    </fill>
    <fill>
      <patternFill patternType="solid">
        <fgColor theme="1"/>
        <bgColor indexed="64"/>
      </patternFill>
    </fill>
    <fill>
      <patternFill patternType="solid">
        <fgColor rgb="FFFFFF00"/>
        <bgColor indexed="64"/>
      </patternFill>
    </fill>
    <fill>
      <patternFill patternType="solid">
        <fgColor rgb="FFFF0000"/>
        <bgColor indexed="64"/>
      </patternFill>
    </fill>
    <fill>
      <patternFill patternType="solid">
        <fgColor rgb="FF00CC00"/>
        <bgColor indexed="64"/>
      </patternFill>
    </fill>
    <fill>
      <patternFill patternType="solid">
        <fgColor rgb="FFF2F2F2"/>
        <bgColor indexed="64"/>
      </patternFill>
    </fill>
    <fill>
      <patternFill patternType="solid">
        <fgColor rgb="FF000080"/>
        <bgColor indexed="64"/>
      </patternFill>
    </fill>
  </fills>
  <borders count="44">
    <border>
      <left/>
      <right/>
      <top/>
      <bottom/>
      <diagonal/>
    </border>
    <border>
      <left/>
      <right/>
      <top style="medium">
        <color indexed="64"/>
      </top>
      <bottom/>
      <diagonal/>
    </border>
    <border>
      <left style="medium">
        <color indexed="64"/>
      </left>
      <right/>
      <top/>
      <bottom/>
      <diagonal/>
    </border>
    <border>
      <left/>
      <right/>
      <top/>
      <bottom style="thin">
        <color indexed="64"/>
      </bottom>
      <diagonal/>
    </border>
    <border>
      <left style="thin">
        <color indexed="64"/>
      </left>
      <right/>
      <top/>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thick">
        <color auto="1"/>
      </top>
      <bottom style="thick">
        <color auto="1"/>
      </bottom>
      <diagonal/>
    </border>
    <border>
      <left/>
      <right/>
      <top style="thick">
        <color auto="1"/>
      </top>
      <bottom style="thick">
        <color auto="1"/>
      </bottom>
      <diagonal/>
    </border>
    <border>
      <left/>
      <right style="medium">
        <color indexed="64"/>
      </right>
      <top style="thick">
        <color auto="1"/>
      </top>
      <bottom style="thick">
        <color auto="1"/>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double">
        <color auto="1"/>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auto="1"/>
      </top>
      <bottom style="double">
        <color auto="1"/>
      </bottom>
      <diagonal/>
    </border>
    <border>
      <left style="thin">
        <color rgb="FFD9D9D9"/>
      </left>
      <right style="thin">
        <color rgb="FFD9D9D9"/>
      </right>
      <top style="thin">
        <color rgb="FFD9D9D9"/>
      </top>
      <bottom style="thin">
        <color auto="1"/>
      </bottom>
      <diagonal/>
    </border>
  </borders>
  <cellStyleXfs count="16">
    <xf numFmtId="0" fontId="0" fillId="0" borderId="0"/>
    <xf numFmtId="44" fontId="4" fillId="0" borderId="0" applyFont="0" applyFill="0" applyBorder="0" applyAlignment="0" applyProtection="0"/>
    <xf numFmtId="0" fontId="4" fillId="0" borderId="0"/>
    <xf numFmtId="43" fontId="4" fillId="0" borderId="0" applyFont="0" applyFill="0" applyBorder="0" applyAlignment="0" applyProtection="0"/>
    <xf numFmtId="0" fontId="15" fillId="0" borderId="0"/>
    <xf numFmtId="9" fontId="56" fillId="0" borderId="0" applyFont="0" applyFill="0" applyBorder="0" applyAlignment="0" applyProtection="0"/>
    <xf numFmtId="0" fontId="60" fillId="11" borderId="32" applyNumberFormat="0" applyFont="0" applyAlignment="0" applyProtection="0"/>
    <xf numFmtId="44" fontId="4" fillId="0" borderId="0" applyFont="0" applyFill="0" applyBorder="0" applyAlignment="0" applyProtection="0"/>
    <xf numFmtId="0" fontId="3" fillId="0" borderId="0"/>
    <xf numFmtId="0" fontId="3" fillId="0" borderId="0"/>
    <xf numFmtId="42" fontId="75" fillId="0" borderId="0" applyFont="0" applyFill="0" applyBorder="0" applyAlignment="0" applyProtection="0"/>
    <xf numFmtId="0" fontId="2" fillId="0" borderId="0"/>
    <xf numFmtId="0" fontId="75" fillId="0" borderId="0"/>
    <xf numFmtId="0" fontId="1" fillId="0" borderId="0"/>
    <xf numFmtId="9" fontId="4" fillId="0" borderId="0" applyFont="0" applyFill="0" applyBorder="0" applyAlignment="0" applyProtection="0"/>
    <xf numFmtId="0" fontId="4" fillId="11" borderId="32" applyNumberFormat="0" applyFont="0" applyAlignment="0" applyProtection="0"/>
  </cellStyleXfs>
  <cellXfs count="408">
    <xf numFmtId="0" fontId="0" fillId="0" borderId="0" xfId="0" applyProtection="1">
      <protection locked="0"/>
    </xf>
    <xf numFmtId="0" fontId="5" fillId="0" borderId="0" xfId="0" applyFont="1" applyAlignment="1" applyProtection="1">
      <alignment horizontal="centerContinuous" wrapText="1"/>
      <protection locked="0"/>
    </xf>
    <xf numFmtId="0" fontId="6" fillId="0" borderId="0" xfId="0" applyFont="1" applyAlignment="1" applyProtection="1">
      <alignment horizontal="centerContinuous" wrapText="1"/>
      <protection locked="0"/>
    </xf>
    <xf numFmtId="0" fontId="7" fillId="4" borderId="0" xfId="0" applyFont="1" applyFill="1" applyAlignment="1" applyProtection="1">
      <alignment horizontal="center" wrapText="1"/>
      <protection locked="0"/>
    </xf>
    <xf numFmtId="3" fontId="8" fillId="0" borderId="0" xfId="0" applyNumberFormat="1" applyFont="1" applyAlignment="1" applyProtection="1">
      <alignment horizontal="right"/>
      <protection locked="0"/>
    </xf>
    <xf numFmtId="0" fontId="8" fillId="0" borderId="0" xfId="0" applyFont="1" applyAlignment="1" applyProtection="1">
      <alignment horizontal="left"/>
      <protection locked="0"/>
    </xf>
    <xf numFmtId="0" fontId="8" fillId="0" borderId="0" xfId="0" applyFont="1" applyAlignment="1" applyProtection="1">
      <alignment horizontal="right"/>
      <protection locked="0"/>
    </xf>
    <xf numFmtId="0" fontId="8" fillId="0" borderId="0" xfId="0" applyFont="1" applyAlignment="1" applyProtection="1">
      <alignment horizontal="center"/>
      <protection locked="0"/>
    </xf>
    <xf numFmtId="0" fontId="8" fillId="0" borderId="0" xfId="0" applyFont="1" applyAlignment="1" applyProtection="1">
      <alignment horizontal="left" wrapText="1"/>
      <protection locked="0"/>
    </xf>
    <xf numFmtId="0" fontId="9" fillId="0" borderId="0" xfId="0" applyFont="1" applyAlignment="1" applyProtection="1">
      <alignment horizontal="left"/>
      <protection locked="0"/>
    </xf>
    <xf numFmtId="164" fontId="8" fillId="0" borderId="0" xfId="0" applyNumberFormat="1" applyFont="1" applyAlignment="1" applyProtection="1">
      <alignment horizontal="right"/>
      <protection locked="0"/>
    </xf>
    <xf numFmtId="9" fontId="8" fillId="0" borderId="0" xfId="0" applyNumberFormat="1" applyFont="1" applyAlignment="1" applyProtection="1">
      <alignment horizontal="right"/>
      <protection locked="0"/>
    </xf>
    <xf numFmtId="0" fontId="10" fillId="2" borderId="0" xfId="0" applyFont="1" applyFill="1" applyAlignment="1" applyProtection="1">
      <alignment horizontal="left"/>
      <protection locked="0"/>
    </xf>
    <xf numFmtId="0" fontId="10" fillId="2" borderId="0" xfId="0" applyFont="1" applyFill="1" applyAlignment="1" applyProtection="1">
      <alignment horizontal="right"/>
      <protection locked="0"/>
    </xf>
    <xf numFmtId="0" fontId="11" fillId="2" borderId="0" xfId="0" applyFont="1" applyFill="1" applyAlignment="1" applyProtection="1">
      <alignment horizontal="left"/>
      <protection locked="0"/>
    </xf>
    <xf numFmtId="0" fontId="0" fillId="0" borderId="2" xfId="0" applyBorder="1" applyProtection="1">
      <protection locked="0"/>
    </xf>
    <xf numFmtId="0" fontId="12" fillId="3" borderId="0" xfId="0" applyFont="1" applyFill="1" applyAlignment="1" applyProtection="1">
      <alignment horizontal="left" wrapText="1"/>
      <protection locked="0"/>
    </xf>
    <xf numFmtId="0" fontId="13" fillId="3" borderId="0" xfId="0" applyFont="1" applyFill="1" applyAlignment="1" applyProtection="1">
      <alignment horizontal="centerContinuous" wrapText="1"/>
      <protection locked="0"/>
    </xf>
    <xf numFmtId="0" fontId="57" fillId="0" borderId="0" xfId="2" applyFont="1" applyBorder="1" applyAlignment="1" applyProtection="1">
      <alignment horizontal="center"/>
    </xf>
    <xf numFmtId="0" fontId="57" fillId="0" borderId="0" xfId="2" applyFont="1" applyBorder="1" applyAlignment="1"/>
    <xf numFmtId="164" fontId="57" fillId="0" borderId="0" xfId="1" applyNumberFormat="1" applyFont="1" applyBorder="1" applyAlignment="1" applyProtection="1">
      <alignment horizontal="center"/>
    </xf>
    <xf numFmtId="3" fontId="57" fillId="0" borderId="0" xfId="2" applyNumberFormat="1" applyFont="1" applyAlignment="1" applyProtection="1">
      <alignment horizontal="center"/>
    </xf>
    <xf numFmtId="164" fontId="57" fillId="0" borderId="0" xfId="1" applyNumberFormat="1" applyFont="1" applyBorder="1" applyAlignment="1"/>
    <xf numFmtId="0" fontId="57" fillId="0" borderId="0" xfId="2" applyFont="1" applyAlignment="1" applyProtection="1">
      <alignment horizontal="center"/>
    </xf>
    <xf numFmtId="0" fontId="57" fillId="0" borderId="0" xfId="0" applyFont="1" applyAlignment="1">
      <alignment horizontal="center"/>
    </xf>
    <xf numFmtId="0" fontId="25" fillId="0" borderId="0" xfId="2" applyFont="1" applyBorder="1" applyAlignment="1" applyProtection="1">
      <alignment horizontal="center"/>
      <protection locked="0"/>
    </xf>
    <xf numFmtId="0" fontId="25" fillId="0" borderId="0" xfId="2" applyFont="1" applyBorder="1" applyAlignment="1" applyProtection="1">
      <alignment horizontal="left" wrapText="1"/>
      <protection locked="0"/>
    </xf>
    <xf numFmtId="164" fontId="25" fillId="0" borderId="0" xfId="1" applyNumberFormat="1" applyFont="1" applyBorder="1" applyAlignment="1" applyProtection="1">
      <alignment horizontal="right" wrapText="1"/>
      <protection locked="0"/>
    </xf>
    <xf numFmtId="0" fontId="57" fillId="0" borderId="0" xfId="0" applyFont="1" applyFill="1" applyBorder="1" applyAlignment="1" applyProtection="1">
      <alignment horizontal="center"/>
    </xf>
    <xf numFmtId="164" fontId="57" fillId="0" borderId="0" xfId="1" applyNumberFormat="1" applyFont="1" applyFill="1" applyBorder="1" applyAlignment="1" applyProtection="1">
      <alignment horizontal="center" wrapText="1"/>
    </xf>
    <xf numFmtId="9" fontId="57" fillId="0" borderId="0" xfId="5" applyFont="1" applyFill="1" applyBorder="1" applyAlignment="1" applyProtection="1">
      <alignment horizontal="center"/>
      <protection locked="0"/>
    </xf>
    <xf numFmtId="164" fontId="57" fillId="0" borderId="0" xfId="1" applyNumberFormat="1" applyFont="1" applyFill="1" applyBorder="1" applyAlignment="1" applyProtection="1">
      <alignment horizontal="center"/>
    </xf>
    <xf numFmtId="9" fontId="57" fillId="0" borderId="0" xfId="5" applyFont="1" applyFill="1" applyBorder="1" applyAlignment="1" applyProtection="1">
      <alignment horizontal="right"/>
      <protection locked="0"/>
    </xf>
    <xf numFmtId="9" fontId="57" fillId="0" borderId="0" xfId="0" applyNumberFormat="1" applyFont="1" applyFill="1" applyBorder="1" applyAlignment="1" applyProtection="1">
      <alignment horizontal="center"/>
      <protection locked="0"/>
    </xf>
    <xf numFmtId="9" fontId="57" fillId="0" borderId="0" xfId="5" applyFont="1" applyFill="1" applyBorder="1" applyAlignment="1" applyProtection="1">
      <alignment horizontal="center"/>
    </xf>
    <xf numFmtId="0" fontId="61" fillId="12" borderId="33" xfId="0" applyFont="1" applyFill="1" applyBorder="1" applyAlignment="1">
      <alignment horizontal="center" vertical="center" wrapText="1"/>
    </xf>
    <xf numFmtId="0" fontId="61" fillId="12" borderId="34" xfId="0" applyFont="1" applyFill="1" applyBorder="1" applyAlignment="1">
      <alignment horizontal="center" vertical="center" wrapText="1"/>
    </xf>
    <xf numFmtId="49" fontId="61" fillId="12" borderId="35" xfId="0" applyNumberFormat="1" applyFont="1" applyFill="1" applyBorder="1" applyAlignment="1">
      <alignment horizontal="center" vertical="center" wrapText="1"/>
    </xf>
    <xf numFmtId="0" fontId="61" fillId="12" borderId="35" xfId="0" applyFont="1" applyFill="1" applyBorder="1" applyAlignment="1">
      <alignment horizontal="center" vertical="center" wrapText="1"/>
    </xf>
    <xf numFmtId="0" fontId="61" fillId="12" borderId="36" xfId="0" applyFont="1" applyFill="1" applyBorder="1" applyAlignment="1">
      <alignment horizontal="center" vertical="center" wrapText="1"/>
    </xf>
    <xf numFmtId="0" fontId="67" fillId="0" borderId="0" xfId="0" applyFont="1" applyAlignment="1">
      <alignment vertical="top"/>
    </xf>
    <xf numFmtId="0" fontId="68" fillId="0" borderId="0" xfId="0" applyFont="1" applyAlignment="1">
      <alignment vertical="top"/>
    </xf>
    <xf numFmtId="0" fontId="63" fillId="0" borderId="37" xfId="6" applyFont="1" applyFill="1" applyBorder="1" applyAlignment="1">
      <alignment vertical="center" wrapText="1"/>
    </xf>
    <xf numFmtId="0" fontId="0" fillId="0" borderId="0" xfId="0" applyProtection="1">
      <protection locked="0"/>
    </xf>
    <xf numFmtId="0" fontId="0" fillId="0" borderId="0" xfId="0" applyProtection="1">
      <protection locked="0"/>
    </xf>
    <xf numFmtId="0" fontId="70" fillId="9" borderId="0" xfId="0" applyFont="1" applyFill="1"/>
    <xf numFmtId="0" fontId="70" fillId="13" borderId="0" xfId="0" applyFont="1" applyFill="1"/>
    <xf numFmtId="0" fontId="0" fillId="0" borderId="0" xfId="0"/>
    <xf numFmtId="0" fontId="4" fillId="0" borderId="0" xfId="0" applyFont="1"/>
    <xf numFmtId="0" fontId="17" fillId="0" borderId="0" xfId="0" applyFont="1"/>
    <xf numFmtId="0" fontId="71" fillId="0" borderId="0" xfId="0" applyFont="1"/>
    <xf numFmtId="0" fontId="59" fillId="0" borderId="41" xfId="0" applyFont="1" applyBorder="1" applyAlignment="1">
      <alignment vertical="center" wrapText="1"/>
    </xf>
    <xf numFmtId="0" fontId="0" fillId="0" borderId="0" xfId="0" applyProtection="1">
      <protection locked="0"/>
    </xf>
    <xf numFmtId="0" fontId="0" fillId="0" borderId="0" xfId="0" applyProtection="1">
      <protection locked="0"/>
    </xf>
    <xf numFmtId="0" fontId="65" fillId="0" borderId="37" xfId="0" applyFont="1" applyBorder="1" applyAlignment="1">
      <alignment vertical="center" wrapText="1"/>
    </xf>
    <xf numFmtId="0" fontId="63" fillId="0" borderId="37" xfId="0" quotePrefix="1" applyFont="1" applyBorder="1" applyAlignment="1">
      <alignment horizontal="center" vertical="center" wrapText="1"/>
    </xf>
    <xf numFmtId="0" fontId="63" fillId="0" borderId="37" xfId="0" applyFont="1" applyBorder="1" applyAlignment="1">
      <alignment vertical="center" wrapText="1"/>
    </xf>
    <xf numFmtId="0" fontId="63" fillId="13" borderId="37" xfId="0" quotePrefix="1" applyFont="1" applyFill="1" applyBorder="1" applyAlignment="1">
      <alignment horizontal="center" vertical="center" wrapText="1"/>
    </xf>
    <xf numFmtId="0" fontId="65" fillId="0" borderId="38" xfId="0" applyFont="1" applyBorder="1" applyAlignment="1">
      <alignment vertical="center" wrapText="1"/>
    </xf>
    <xf numFmtId="0" fontId="63" fillId="0" borderId="38" xfId="0" quotePrefix="1" applyFont="1" applyBorder="1" applyAlignment="1">
      <alignment horizontal="center" vertical="center" wrapText="1"/>
    </xf>
    <xf numFmtId="0" fontId="63" fillId="0" borderId="38" xfId="0" applyFont="1" applyBorder="1" applyAlignment="1">
      <alignment vertical="center" wrapText="1"/>
    </xf>
    <xf numFmtId="0" fontId="65" fillId="0" borderId="39" xfId="0" applyFont="1" applyBorder="1" applyAlignment="1">
      <alignment vertical="center" wrapText="1"/>
    </xf>
    <xf numFmtId="0" fontId="63" fillId="0" borderId="39" xfId="0" quotePrefix="1" applyFont="1" applyBorder="1" applyAlignment="1">
      <alignment horizontal="center" vertical="center" wrapText="1"/>
    </xf>
    <xf numFmtId="0" fontId="63" fillId="0" borderId="39" xfId="0" applyFont="1" applyBorder="1" applyAlignment="1">
      <alignment vertical="center" wrapText="1"/>
    </xf>
    <xf numFmtId="0" fontId="66" fillId="0" borderId="37" xfId="0" applyFont="1" applyBorder="1" applyAlignment="1">
      <alignment vertical="center" wrapText="1"/>
    </xf>
    <xf numFmtId="0" fontId="69" fillId="0" borderId="37" xfId="0" applyFont="1" applyBorder="1" applyAlignment="1">
      <alignment vertical="center" wrapText="1"/>
    </xf>
    <xf numFmtId="0" fontId="63" fillId="14" borderId="37" xfId="0" quotePrefix="1" applyFont="1" applyFill="1" applyBorder="1" applyAlignment="1">
      <alignment horizontal="center" vertical="center" wrapText="1"/>
    </xf>
    <xf numFmtId="0" fontId="63" fillId="15" borderId="37" xfId="0" quotePrefix="1" applyFont="1" applyFill="1" applyBorder="1" applyAlignment="1">
      <alignment horizontal="center" vertical="center" wrapText="1"/>
    </xf>
    <xf numFmtId="0" fontId="0" fillId="0" borderId="0" xfId="0" applyAlignment="1" applyProtection="1">
      <alignment horizontal="right"/>
      <protection locked="0"/>
    </xf>
    <xf numFmtId="0" fontId="14" fillId="0" borderId="0" xfId="0" applyFont="1" applyFill="1" applyBorder="1" applyAlignment="1" applyProtection="1">
      <alignment horizontal="center" wrapText="1"/>
    </xf>
    <xf numFmtId="0" fontId="0" fillId="0" borderId="0" xfId="0" applyAlignment="1" applyProtection="1">
      <alignment horizontal="center"/>
      <protection locked="0"/>
    </xf>
    <xf numFmtId="0" fontId="8" fillId="0" borderId="0" xfId="0" applyFont="1" applyAlignment="1" applyProtection="1">
      <alignment horizontal="center" wrapText="1"/>
      <protection locked="0"/>
    </xf>
    <xf numFmtId="0" fontId="0" fillId="0" borderId="0" xfId="0" applyProtection="1">
      <protection locked="0"/>
    </xf>
    <xf numFmtId="0" fontId="0" fillId="0" borderId="0" xfId="0" quotePrefix="1" applyProtection="1">
      <protection locked="0"/>
    </xf>
    <xf numFmtId="14" fontId="0" fillId="0" borderId="0" xfId="0" applyNumberFormat="1" applyAlignment="1" applyProtection="1">
      <alignment horizontal="center"/>
      <protection locked="0"/>
    </xf>
    <xf numFmtId="0" fontId="4" fillId="0" borderId="0" xfId="0" applyFont="1" applyAlignment="1">
      <alignment horizontal="center"/>
    </xf>
    <xf numFmtId="0" fontId="4" fillId="0" borderId="0" xfId="0" applyFont="1" applyAlignment="1" applyProtection="1">
      <alignment horizontal="center"/>
      <protection locked="0"/>
    </xf>
    <xf numFmtId="0" fontId="4" fillId="0" borderId="0" xfId="0" applyFont="1" applyProtection="1">
      <protection locked="0"/>
    </xf>
    <xf numFmtId="0" fontId="4" fillId="0" borderId="0" xfId="0" applyFont="1" applyAlignment="1" applyProtection="1">
      <alignment horizontal="center" wrapText="1"/>
      <protection locked="0"/>
    </xf>
    <xf numFmtId="164" fontId="4" fillId="0" borderId="0" xfId="0" applyNumberFormat="1" applyFont="1" applyAlignment="1" applyProtection="1">
      <alignment horizontal="right"/>
      <protection locked="0"/>
    </xf>
    <xf numFmtId="0" fontId="4" fillId="0" borderId="0" xfId="0" applyFont="1" applyAlignment="1" applyProtection="1">
      <alignment horizontal="center" vertical="center"/>
      <protection locked="0"/>
    </xf>
    <xf numFmtId="0" fontId="0" fillId="0" borderId="0" xfId="0" applyAlignment="1" applyProtection="1">
      <alignment vertical="center"/>
      <protection locked="0"/>
    </xf>
    <xf numFmtId="0" fontId="4" fillId="0" borderId="0" xfId="0" applyFont="1" applyFill="1" applyBorder="1" applyAlignment="1">
      <alignment horizontal="center"/>
    </xf>
    <xf numFmtId="0" fontId="0" fillId="0" borderId="0" xfId="0" applyBorder="1" applyProtection="1">
      <protection locked="0"/>
    </xf>
    <xf numFmtId="0" fontId="0" fillId="5" borderId="0" xfId="0" applyFill="1" applyBorder="1" applyProtection="1">
      <protection locked="0"/>
    </xf>
    <xf numFmtId="0" fontId="0" fillId="0" borderId="0" xfId="0" applyBorder="1" applyAlignment="1" applyProtection="1">
      <alignment vertical="center"/>
      <protection locked="0"/>
    </xf>
    <xf numFmtId="0" fontId="8" fillId="0" borderId="0" xfId="0" applyFont="1" applyBorder="1" applyAlignment="1" applyProtection="1">
      <alignment horizontal="center" vertical="center"/>
      <protection locked="0"/>
    </xf>
    <xf numFmtId="0" fontId="55" fillId="10" borderId="28" xfId="2" applyFont="1" applyFill="1" applyBorder="1" applyAlignment="1" applyProtection="1">
      <alignment horizontal="center" wrapText="1"/>
    </xf>
    <xf numFmtId="0" fontId="6" fillId="0" borderId="0" xfId="0" applyFont="1" applyAlignment="1" applyProtection="1">
      <alignment horizontal="center" wrapText="1"/>
      <protection locked="0"/>
    </xf>
    <xf numFmtId="0" fontId="5" fillId="0" borderId="0" xfId="0" applyFont="1" applyAlignment="1" applyProtection="1">
      <alignment horizontal="center" wrapText="1"/>
      <protection locked="0"/>
    </xf>
    <xf numFmtId="0" fontId="10" fillId="2" borderId="0" xfId="0" applyFont="1" applyFill="1" applyAlignment="1" applyProtection="1">
      <alignment horizontal="center"/>
      <protection locked="0"/>
    </xf>
    <xf numFmtId="0" fontId="10" fillId="5" borderId="0" xfId="0" applyFont="1" applyFill="1" applyAlignment="1" applyProtection="1">
      <alignment horizontal="center"/>
      <protection locked="0"/>
    </xf>
    <xf numFmtId="0" fontId="6" fillId="0" borderId="0" xfId="0" applyFont="1" applyAlignment="1" applyProtection="1">
      <alignment horizontal="right" wrapText="1"/>
      <protection locked="0"/>
    </xf>
    <xf numFmtId="0" fontId="5" fillId="0" borderId="0" xfId="0" applyFont="1" applyAlignment="1" applyProtection="1">
      <alignment horizontal="right" wrapText="1"/>
      <protection locked="0"/>
    </xf>
    <xf numFmtId="0" fontId="6" fillId="0" borderId="0" xfId="0" applyFont="1" applyAlignment="1" applyProtection="1">
      <alignment horizontal="left" wrapText="1"/>
      <protection locked="0"/>
    </xf>
    <xf numFmtId="0" fontId="5" fillId="0" borderId="0" xfId="0" applyFont="1" applyAlignment="1" applyProtection="1">
      <alignment horizontal="left" wrapText="1"/>
      <protection locked="0"/>
    </xf>
    <xf numFmtId="0" fontId="0" fillId="0" borderId="0" xfId="0" applyAlignment="1" applyProtection="1">
      <alignment horizontal="left"/>
      <protection locked="0"/>
    </xf>
    <xf numFmtId="49" fontId="5" fillId="0" borderId="0" xfId="0" applyNumberFormat="1" applyFont="1" applyAlignment="1" applyProtection="1">
      <alignment horizontal="centerContinuous" wrapText="1"/>
      <protection locked="0"/>
    </xf>
    <xf numFmtId="49" fontId="10" fillId="2" borderId="0" xfId="0" applyNumberFormat="1" applyFont="1" applyFill="1" applyAlignment="1" applyProtection="1">
      <alignment horizontal="right"/>
      <protection locked="0"/>
    </xf>
    <xf numFmtId="49" fontId="10" fillId="5" borderId="0" xfId="0" applyNumberFormat="1" applyFont="1" applyFill="1" applyAlignment="1" applyProtection="1">
      <alignment horizontal="right"/>
      <protection locked="0"/>
    </xf>
    <xf numFmtId="49" fontId="0" fillId="0" borderId="0" xfId="0" applyNumberFormat="1" applyProtection="1">
      <protection locked="0"/>
    </xf>
    <xf numFmtId="0" fontId="73" fillId="16" borderId="1" xfId="0" applyFont="1" applyFill="1" applyBorder="1" applyAlignment="1">
      <alignment horizontal="left" vertical="top"/>
    </xf>
    <xf numFmtId="0" fontId="73" fillId="16" borderId="0" xfId="0" applyFont="1" applyFill="1" applyAlignment="1">
      <alignment horizontal="left" vertical="top"/>
    </xf>
    <xf numFmtId="0" fontId="57" fillId="0" borderId="0" xfId="2" applyFont="1" applyAlignment="1">
      <alignment wrapText="1"/>
    </xf>
    <xf numFmtId="0" fontId="57" fillId="0" borderId="0" xfId="0" applyFont="1" applyAlignment="1">
      <alignment wrapText="1"/>
    </xf>
    <xf numFmtId="0" fontId="57" fillId="0" borderId="0" xfId="0" applyFont="1" applyFill="1" applyAlignment="1">
      <alignment wrapText="1"/>
    </xf>
    <xf numFmtId="0" fontId="0" fillId="0" borderId="0" xfId="0" applyAlignment="1" applyProtection="1">
      <alignment horizontal="left" vertical="top"/>
      <protection locked="0"/>
    </xf>
    <xf numFmtId="14" fontId="8" fillId="0" borderId="0" xfId="0" applyNumberFormat="1" applyFont="1" applyAlignment="1" applyProtection="1">
      <alignment horizontal="center"/>
      <protection locked="0"/>
    </xf>
    <xf numFmtId="164" fontId="8" fillId="0" borderId="0" xfId="0" applyNumberFormat="1" applyFont="1" applyAlignment="1" applyProtection="1">
      <alignment horizontal="center"/>
      <protection locked="0"/>
    </xf>
    <xf numFmtId="0" fontId="0" fillId="0" borderId="0" xfId="0" applyProtection="1">
      <protection locked="0"/>
    </xf>
    <xf numFmtId="0" fontId="4" fillId="0" borderId="0" xfId="0" quotePrefix="1" applyFont="1" applyBorder="1" applyAlignment="1">
      <alignment horizontal="center" vertical="center" wrapText="1"/>
    </xf>
    <xf numFmtId="0" fontId="8" fillId="0" borderId="0" xfId="0" applyFont="1" applyAlignment="1" applyProtection="1">
      <alignment horizontal="left" vertical="top" wrapText="1"/>
      <protection locked="0"/>
    </xf>
    <xf numFmtId="0" fontId="8" fillId="0" borderId="0" xfId="0" applyFont="1" applyAlignment="1" applyProtection="1">
      <alignment horizontal="center" vertical="center" wrapText="1"/>
      <protection locked="0"/>
    </xf>
    <xf numFmtId="0" fontId="8" fillId="0" borderId="0" xfId="0" applyFont="1" applyFill="1" applyAlignment="1" applyProtection="1">
      <alignment horizontal="center" vertical="center"/>
      <protection locked="0"/>
    </xf>
    <xf numFmtId="164" fontId="8" fillId="0" borderId="0" xfId="0" applyNumberFormat="1" applyFont="1" applyAlignment="1" applyProtection="1">
      <alignment horizontal="right" vertical="center"/>
      <protection locked="0"/>
    </xf>
    <xf numFmtId="0" fontId="4" fillId="0" borderId="0" xfId="0" applyFont="1" applyAlignment="1" applyProtection="1">
      <alignment vertical="center" wrapText="1"/>
      <protection locked="0"/>
    </xf>
    <xf numFmtId="0" fontId="8" fillId="0" borderId="0" xfId="0" applyFont="1" applyFill="1" applyAlignment="1" applyProtection="1">
      <alignment horizontal="center"/>
      <protection locked="0"/>
    </xf>
    <xf numFmtId="0" fontId="4" fillId="0" borderId="0" xfId="0" applyFont="1" applyAlignment="1" applyProtection="1">
      <alignment vertical="center"/>
      <protection locked="0"/>
    </xf>
    <xf numFmtId="0" fontId="8" fillId="0" borderId="0" xfId="0" applyFont="1" applyAlignment="1" applyProtection="1">
      <alignment horizontal="center" vertical="center"/>
      <protection locked="0"/>
    </xf>
    <xf numFmtId="0" fontId="8" fillId="0" borderId="0" xfId="0" applyFont="1" applyFill="1" applyAlignment="1" applyProtection="1">
      <alignment horizontal="left" vertical="center" wrapText="1"/>
      <protection locked="0"/>
    </xf>
    <xf numFmtId="0" fontId="0" fillId="0" borderId="0" xfId="0" applyAlignment="1" applyProtection="1">
      <alignment horizontal="center" vertical="center"/>
      <protection locked="0"/>
    </xf>
    <xf numFmtId="0" fontId="4" fillId="0" borderId="0" xfId="0" applyFont="1" applyBorder="1" applyAlignment="1">
      <alignment horizontal="center" vertical="center" wrapText="1"/>
    </xf>
    <xf numFmtId="0" fontId="4" fillId="0" borderId="0" xfId="2" applyFont="1" applyBorder="1" applyAlignment="1" applyProtection="1">
      <alignment horizontal="center" vertical="center"/>
    </xf>
    <xf numFmtId="0" fontId="4" fillId="0" borderId="0" xfId="2" applyFont="1" applyAlignment="1">
      <alignment horizontal="center" vertical="center"/>
    </xf>
    <xf numFmtId="164" fontId="4" fillId="0" borderId="0" xfId="1" applyNumberFormat="1" applyFont="1" applyBorder="1" applyAlignment="1" applyProtection="1">
      <alignment horizontal="center" vertical="center"/>
    </xf>
    <xf numFmtId="0" fontId="4" fillId="0" borderId="0" xfId="2" applyFont="1" applyBorder="1" applyAlignment="1">
      <alignment horizontal="center" vertical="center"/>
    </xf>
    <xf numFmtId="164" fontId="4" fillId="0" borderId="0" xfId="1" applyNumberFormat="1" applyFont="1" applyBorder="1" applyAlignment="1">
      <alignment vertical="center"/>
    </xf>
    <xf numFmtId="0" fontId="57" fillId="0" borderId="0" xfId="2" applyFont="1" applyBorder="1" applyAlignment="1">
      <alignment horizontal="center"/>
    </xf>
    <xf numFmtId="0" fontId="57" fillId="0" borderId="0" xfId="2" applyFont="1" applyBorder="1" applyAlignment="1" applyProtection="1">
      <alignment horizontal="center" vertical="center"/>
    </xf>
    <xf numFmtId="0" fontId="58" fillId="0" borderId="0" xfId="2" applyFont="1" applyAlignment="1">
      <alignment horizontal="center"/>
    </xf>
    <xf numFmtId="0" fontId="57" fillId="0" borderId="0" xfId="2" applyFont="1" applyAlignment="1">
      <alignment horizontal="center"/>
    </xf>
    <xf numFmtId="0" fontId="4" fillId="0" borderId="0" xfId="0" applyFont="1" applyAlignment="1" applyProtection="1">
      <alignment horizontal="left" wrapText="1"/>
      <protection locked="0"/>
    </xf>
    <xf numFmtId="0" fontId="76" fillId="0" borderId="43" xfId="0" applyFont="1" applyBorder="1" applyAlignment="1">
      <alignment horizontal="left"/>
    </xf>
    <xf numFmtId="0" fontId="76" fillId="0" borderId="43" xfId="0" applyFont="1" applyBorder="1" applyAlignment="1">
      <alignment horizontal="right"/>
    </xf>
    <xf numFmtId="0" fontId="76" fillId="0" borderId="0" xfId="0" applyFont="1" applyAlignment="1">
      <alignment horizontal="left"/>
    </xf>
    <xf numFmtId="0" fontId="72" fillId="0" borderId="0" xfId="0" applyFont="1" applyAlignment="1">
      <alignment horizontal="left"/>
    </xf>
    <xf numFmtId="0" fontId="0" fillId="0" borderId="0" xfId="0" applyAlignment="1" applyProtection="1">
      <alignment horizontal="center" vertical="top"/>
      <protection locked="0"/>
    </xf>
    <xf numFmtId="42" fontId="0" fillId="0" borderId="0" xfId="10" applyFont="1" applyProtection="1">
      <protection locked="0"/>
    </xf>
    <xf numFmtId="44" fontId="0" fillId="0" borderId="0" xfId="1" applyFont="1" applyProtection="1">
      <protection locked="0"/>
    </xf>
    <xf numFmtId="42" fontId="57" fillId="0" borderId="0" xfId="10" applyFont="1" applyFill="1" applyBorder="1" applyAlignment="1" applyProtection="1">
      <alignment horizontal="left" vertical="top" wrapText="1"/>
    </xf>
    <xf numFmtId="172" fontId="57" fillId="0" borderId="0" xfId="0" applyNumberFormat="1" applyFont="1" applyAlignment="1">
      <alignment horizontal="center"/>
    </xf>
    <xf numFmtId="172" fontId="57" fillId="0" borderId="0" xfId="0" applyNumberFormat="1" applyFont="1" applyFill="1" applyAlignment="1">
      <alignment horizontal="center"/>
    </xf>
    <xf numFmtId="172" fontId="4" fillId="0" borderId="0" xfId="0" quotePrefix="1" applyNumberFormat="1" applyFont="1" applyAlignment="1" applyProtection="1">
      <alignment horizontal="center"/>
      <protection locked="0"/>
    </xf>
    <xf numFmtId="0" fontId="57" fillId="0" borderId="0" xfId="0" applyFont="1" applyAlignment="1">
      <alignment horizontal="center" vertical="center"/>
    </xf>
    <xf numFmtId="0" fontId="57" fillId="0" borderId="0" xfId="0" applyFont="1" applyFill="1" applyAlignment="1">
      <alignment horizontal="center" vertical="center"/>
    </xf>
    <xf numFmtId="0" fontId="58" fillId="0" borderId="0" xfId="2" applyFont="1" applyAlignment="1">
      <alignment horizontal="center" vertical="center"/>
    </xf>
    <xf numFmtId="0" fontId="59" fillId="0" borderId="0" xfId="2" applyFont="1" applyBorder="1" applyAlignment="1" applyProtection="1">
      <alignment horizontal="center"/>
      <protection locked="0"/>
    </xf>
    <xf numFmtId="0" fontId="4" fillId="0" borderId="0" xfId="2" applyFont="1" applyAlignment="1">
      <alignment horizontal="center"/>
    </xf>
    <xf numFmtId="164" fontId="4" fillId="0" borderId="0" xfId="1" applyNumberFormat="1" applyFont="1" applyBorder="1" applyAlignment="1" applyProtection="1">
      <alignment horizontal="center"/>
    </xf>
    <xf numFmtId="3" fontId="4" fillId="0" borderId="0" xfId="2" applyNumberFormat="1" applyFont="1" applyAlignment="1" applyProtection="1">
      <alignment horizontal="center"/>
    </xf>
    <xf numFmtId="164" fontId="4" fillId="0" borderId="0" xfId="1" applyNumberFormat="1" applyFont="1" applyBorder="1" applyAlignment="1"/>
    <xf numFmtId="0" fontId="0" fillId="0" borderId="0" xfId="0" applyAlignment="1" applyProtection="1">
      <protection locked="0"/>
    </xf>
    <xf numFmtId="0" fontId="4" fillId="0" borderId="0" xfId="0" applyNumberFormat="1" applyFont="1" applyAlignment="1" applyProtection="1">
      <alignment horizontal="left" vertical="top" wrapText="1"/>
      <protection locked="0"/>
    </xf>
    <xf numFmtId="0" fontId="57" fillId="0" borderId="3" xfId="0" applyFont="1" applyBorder="1" applyAlignment="1">
      <alignment horizontal="center"/>
    </xf>
    <xf numFmtId="0" fontId="0" fillId="0" borderId="3" xfId="0" applyBorder="1" applyAlignment="1" applyProtection="1">
      <alignment horizontal="center" vertical="center"/>
      <protection locked="0"/>
    </xf>
    <xf numFmtId="0" fontId="25" fillId="0" borderId="3" xfId="2" applyFont="1" applyBorder="1" applyAlignment="1" applyProtection="1">
      <alignment horizontal="center"/>
      <protection locked="0"/>
    </xf>
    <xf numFmtId="0" fontId="0" fillId="0" borderId="3" xfId="0" applyBorder="1" applyProtection="1">
      <protection locked="0"/>
    </xf>
    <xf numFmtId="0" fontId="8" fillId="0" borderId="3" xfId="0" applyFont="1" applyBorder="1" applyAlignment="1" applyProtection="1">
      <alignment horizontal="left" wrapText="1"/>
      <protection locked="0"/>
    </xf>
    <xf numFmtId="0" fontId="25" fillId="0" borderId="3" xfId="2" applyFont="1" applyBorder="1" applyAlignment="1" applyProtection="1">
      <alignment horizontal="left" wrapText="1"/>
      <protection locked="0"/>
    </xf>
    <xf numFmtId="0" fontId="59" fillId="0" borderId="3" xfId="2" applyFont="1" applyBorder="1" applyAlignment="1" applyProtection="1">
      <alignment horizontal="center"/>
      <protection locked="0"/>
    </xf>
    <xf numFmtId="0" fontId="58" fillId="0" borderId="3" xfId="2" applyFont="1" applyBorder="1" applyAlignment="1">
      <alignment horizontal="center" vertical="center"/>
    </xf>
    <xf numFmtId="164" fontId="25" fillId="0" borderId="3" xfId="1" applyNumberFormat="1" applyFont="1" applyBorder="1" applyAlignment="1" applyProtection="1">
      <alignment horizontal="right" wrapText="1"/>
      <protection locked="0"/>
    </xf>
    <xf numFmtId="172" fontId="57" fillId="0" borderId="0" xfId="2" applyNumberFormat="1" applyFont="1" applyAlignment="1">
      <alignment horizontal="center"/>
    </xf>
    <xf numFmtId="172" fontId="57" fillId="0" borderId="3" xfId="2" applyNumberFormat="1" applyFont="1" applyBorder="1" applyAlignment="1">
      <alignment horizontal="center"/>
    </xf>
    <xf numFmtId="0" fontId="70" fillId="0" borderId="0" xfId="0" applyFont="1" applyAlignment="1" applyProtection="1">
      <alignment horizontal="right"/>
      <protection locked="0"/>
    </xf>
    <xf numFmtId="0" fontId="70" fillId="0" borderId="0" xfId="0" applyFont="1" applyProtection="1">
      <protection locked="0"/>
    </xf>
    <xf numFmtId="164" fontId="70" fillId="0" borderId="0" xfId="0" applyNumberFormat="1" applyFont="1" applyProtection="1">
      <protection locked="0"/>
    </xf>
    <xf numFmtId="0" fontId="77" fillId="0" borderId="0" xfId="0" applyFont="1" applyProtection="1">
      <protection locked="0"/>
    </xf>
    <xf numFmtId="0" fontId="0" fillId="0" borderId="0" xfId="0" applyAlignment="1" applyProtection="1">
      <alignment wrapText="1"/>
      <protection locked="0"/>
    </xf>
    <xf numFmtId="0" fontId="8"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8" fillId="0" borderId="0" xfId="0" applyFont="1" applyAlignment="1" applyProtection="1">
      <alignment horizontal="left" vertical="center" wrapText="1"/>
      <protection locked="0"/>
    </xf>
    <xf numFmtId="164" fontId="8" fillId="0" borderId="0" xfId="0" applyNumberFormat="1" applyFont="1" applyAlignment="1" applyProtection="1">
      <alignment horizontal="left" vertical="center"/>
      <protection locked="0"/>
    </xf>
    <xf numFmtId="49" fontId="0" fillId="0" borderId="0" xfId="0" applyNumberFormat="1" applyAlignment="1" applyProtection="1">
      <alignment horizontal="center" vertical="center"/>
      <protection locked="0"/>
    </xf>
    <xf numFmtId="49" fontId="0" fillId="0" borderId="0" xfId="0" applyNumberFormat="1" applyAlignment="1" applyProtection="1">
      <alignment horizontal="left"/>
      <protection locked="0"/>
    </xf>
    <xf numFmtId="0" fontId="65" fillId="0" borderId="0" xfId="0" applyFont="1" applyBorder="1" applyAlignment="1">
      <alignment vertical="center" wrapText="1"/>
    </xf>
    <xf numFmtId="0" fontId="63" fillId="0" borderId="0" xfId="0" quotePrefix="1" applyFont="1" applyBorder="1" applyAlignment="1">
      <alignment horizontal="center" vertical="center" wrapText="1"/>
    </xf>
    <xf numFmtId="0" fontId="63" fillId="0" borderId="0" xfId="0" applyFont="1" applyBorder="1" applyAlignment="1">
      <alignment vertical="center" wrapText="1"/>
    </xf>
    <xf numFmtId="0" fontId="0" fillId="0" borderId="0" xfId="0" applyNumberFormat="1" applyAlignment="1" applyProtection="1">
      <alignment horizontal="center"/>
      <protection locked="0"/>
    </xf>
    <xf numFmtId="0" fontId="5" fillId="0" borderId="0" xfId="0" applyNumberFormat="1" applyFont="1" applyAlignment="1" applyProtection="1">
      <alignment horizontal="center" wrapText="1"/>
      <protection locked="0"/>
    </xf>
    <xf numFmtId="0" fontId="10" fillId="2" borderId="0" xfId="0" applyNumberFormat="1" applyFont="1" applyFill="1" applyAlignment="1" applyProtection="1">
      <alignment horizontal="center"/>
      <protection locked="0"/>
    </xf>
    <xf numFmtId="0" fontId="10" fillId="5" borderId="0" xfId="0" applyNumberFormat="1" applyFont="1" applyFill="1" applyAlignment="1" applyProtection="1">
      <alignment horizontal="center"/>
      <protection locked="0"/>
    </xf>
    <xf numFmtId="0" fontId="7" fillId="4" borderId="0" xfId="0" applyNumberFormat="1" applyFont="1" applyFill="1" applyAlignment="1" applyProtection="1">
      <alignment horizontal="center" wrapText="1"/>
      <protection locked="0"/>
    </xf>
    <xf numFmtId="49" fontId="63" fillId="0" borderId="37" xfId="0" quotePrefix="1" applyNumberFormat="1" applyFont="1" applyBorder="1" applyAlignment="1">
      <alignment horizontal="center" vertical="center" wrapText="1"/>
    </xf>
    <xf numFmtId="0" fontId="57" fillId="0" borderId="0" xfId="2" applyFont="1" applyBorder="1" applyAlignment="1" applyProtection="1">
      <alignment horizontal="left"/>
    </xf>
    <xf numFmtId="0" fontId="58" fillId="0" borderId="0" xfId="2" applyFont="1" applyAlignment="1"/>
    <xf numFmtId="0" fontId="57" fillId="0" borderId="0" xfId="2" applyFont="1" applyBorder="1" applyAlignment="1">
      <alignment horizontal="left"/>
    </xf>
    <xf numFmtId="0" fontId="57" fillId="0" borderId="0" xfId="2" applyFont="1" applyAlignment="1"/>
    <xf numFmtId="0" fontId="4" fillId="0" borderId="0" xfId="0" applyFont="1" applyBorder="1" applyAlignment="1">
      <alignment vertical="center"/>
    </xf>
    <xf numFmtId="0" fontId="4" fillId="0" borderId="0" xfId="0" quotePrefix="1" applyFont="1" applyBorder="1" applyAlignment="1">
      <alignment horizontal="center" vertical="center"/>
    </xf>
    <xf numFmtId="0" fontId="4" fillId="0" borderId="0" xfId="2" applyFont="1" applyBorder="1" applyAlignment="1" applyProtection="1">
      <alignment horizontal="left"/>
    </xf>
    <xf numFmtId="0" fontId="4" fillId="0" borderId="0" xfId="2" applyFont="1" applyBorder="1" applyAlignment="1" applyProtection="1">
      <alignment horizontal="center"/>
    </xf>
    <xf numFmtId="0" fontId="4" fillId="0" borderId="0" xfId="2" applyFont="1" applyAlignment="1">
      <alignment vertical="center"/>
    </xf>
    <xf numFmtId="0" fontId="4" fillId="0" borderId="0" xfId="2" applyFont="1" applyBorder="1" applyAlignment="1"/>
    <xf numFmtId="0" fontId="4" fillId="0" borderId="0" xfId="0" applyFont="1" applyAlignment="1" applyProtection="1">
      <protection locked="0"/>
    </xf>
    <xf numFmtId="0" fontId="7" fillId="17" borderId="0" xfId="0" applyFont="1" applyFill="1" applyAlignment="1" applyProtection="1">
      <alignment horizontal="center" wrapText="1"/>
      <protection locked="0"/>
    </xf>
    <xf numFmtId="44" fontId="6" fillId="0" borderId="0" xfId="1" applyFont="1" applyAlignment="1" applyProtection="1">
      <alignment horizontal="center" wrapText="1"/>
      <protection locked="0"/>
    </xf>
    <xf numFmtId="44" fontId="5" fillId="0" borderId="0" xfId="1" applyFont="1" applyAlignment="1" applyProtection="1">
      <alignment horizontal="center" wrapText="1"/>
      <protection locked="0"/>
    </xf>
    <xf numFmtId="44" fontId="10" fillId="2" borderId="0" xfId="1" applyFont="1" applyFill="1" applyAlignment="1" applyProtection="1">
      <alignment horizontal="center"/>
      <protection locked="0"/>
    </xf>
    <xf numFmtId="44" fontId="55" fillId="10" borderId="0" xfId="1" applyFont="1" applyFill="1" applyBorder="1" applyAlignment="1" applyProtection="1">
      <alignment horizontal="center" wrapText="1"/>
    </xf>
    <xf numFmtId="44" fontId="0" fillId="0" borderId="0" xfId="1" applyFont="1" applyAlignment="1" applyProtection="1">
      <alignment horizontal="center"/>
      <protection locked="0"/>
    </xf>
    <xf numFmtId="44" fontId="0" fillId="0" borderId="0" xfId="1" applyFont="1" applyAlignment="1" applyProtection="1">
      <alignment horizontal="left"/>
      <protection locked="0"/>
    </xf>
    <xf numFmtId="49" fontId="7" fillId="17" borderId="0" xfId="0" applyNumberFormat="1" applyFont="1" applyFill="1" applyAlignment="1" applyProtection="1">
      <alignment horizontal="center" wrapText="1"/>
      <protection locked="0"/>
    </xf>
    <xf numFmtId="0" fontId="4" fillId="0" borderId="0" xfId="2" applyProtection="1">
      <protection locked="0"/>
    </xf>
    <xf numFmtId="0" fontId="6" fillId="0" borderId="0" xfId="2" applyFont="1" applyAlignment="1" applyProtection="1">
      <alignment horizontal="centerContinuous" wrapText="1"/>
      <protection locked="0"/>
    </xf>
    <xf numFmtId="0" fontId="7" fillId="4" borderId="0" xfId="2" applyFont="1" applyFill="1" applyAlignment="1" applyProtection="1">
      <alignment horizontal="center" wrapText="1"/>
      <protection locked="0"/>
    </xf>
    <xf numFmtId="0" fontId="8" fillId="0" borderId="0" xfId="2" applyFont="1" applyAlignment="1" applyProtection="1">
      <alignment horizontal="center"/>
      <protection locked="0"/>
    </xf>
    <xf numFmtId="0" fontId="4" fillId="0" borderId="0" xfId="2" applyProtection="1">
      <protection locked="0"/>
    </xf>
    <xf numFmtId="0" fontId="8" fillId="0" borderId="0" xfId="2" applyFont="1" applyAlignment="1" applyProtection="1">
      <alignment horizontal="left"/>
      <protection locked="0"/>
    </xf>
    <xf numFmtId="0" fontId="8" fillId="0" borderId="0" xfId="2" applyFont="1" applyAlignment="1" applyProtection="1">
      <alignment horizontal="right"/>
      <protection locked="0"/>
    </xf>
    <xf numFmtId="0" fontId="8" fillId="0" borderId="0" xfId="2" applyFont="1" applyAlignment="1" applyProtection="1">
      <alignment horizontal="center"/>
      <protection locked="0"/>
    </xf>
    <xf numFmtId="0" fontId="8" fillId="0" borderId="0" xfId="2" applyFont="1" applyAlignment="1" applyProtection="1">
      <alignment horizontal="left" wrapText="1"/>
      <protection locked="0"/>
    </xf>
    <xf numFmtId="164" fontId="8" fillId="0" borderId="0" xfId="2" applyNumberFormat="1" applyFont="1" applyAlignment="1" applyProtection="1">
      <alignment horizontal="right"/>
      <protection locked="0"/>
    </xf>
    <xf numFmtId="0" fontId="8" fillId="0" borderId="0" xfId="2" applyFont="1" applyAlignment="1" applyProtection="1">
      <alignment horizontal="left" vertical="top" wrapText="1"/>
      <protection locked="0"/>
    </xf>
    <xf numFmtId="0" fontId="19" fillId="5" borderId="0" xfId="2" applyFont="1" applyFill="1"/>
    <xf numFmtId="0" fontId="19" fillId="0" borderId="0" xfId="2" applyFont="1"/>
    <xf numFmtId="0" fontId="24" fillId="5" borderId="2" xfId="2" applyFont="1" applyFill="1" applyBorder="1"/>
    <xf numFmtId="164" fontId="25" fillId="5" borderId="0" xfId="1" applyNumberFormat="1" applyFont="1" applyFill="1" applyBorder="1" applyAlignment="1">
      <alignment horizontal="right"/>
    </xf>
    <xf numFmtId="164" fontId="25" fillId="5" borderId="0" xfId="1" applyNumberFormat="1" applyFont="1" applyFill="1" applyBorder="1"/>
    <xf numFmtId="164" fontId="26" fillId="0" borderId="8" xfId="1" applyNumberFormat="1" applyFont="1" applyFill="1" applyBorder="1"/>
    <xf numFmtId="0" fontId="26" fillId="5" borderId="2" xfId="2" applyFont="1" applyFill="1" applyBorder="1"/>
    <xf numFmtId="164" fontId="26" fillId="5" borderId="42" xfId="1" applyNumberFormat="1" applyFont="1" applyFill="1" applyBorder="1"/>
    <xf numFmtId="164" fontId="26" fillId="5" borderId="14" xfId="1" applyNumberFormat="1" applyFont="1" applyFill="1" applyBorder="1"/>
    <xf numFmtId="3" fontId="27" fillId="5" borderId="0" xfId="2" applyNumberFormat="1" applyFont="1" applyFill="1" applyAlignment="1">
      <alignment horizontal="right" wrapText="1"/>
    </xf>
    <xf numFmtId="0" fontId="28" fillId="5" borderId="0" xfId="2" applyFont="1" applyFill="1"/>
    <xf numFmtId="164" fontId="19" fillId="5" borderId="0" xfId="1" applyNumberFormat="1" applyFont="1" applyFill="1" applyBorder="1"/>
    <xf numFmtId="164" fontId="19" fillId="5" borderId="8" xfId="1" applyNumberFormat="1" applyFont="1" applyFill="1" applyBorder="1"/>
    <xf numFmtId="3" fontId="19" fillId="5" borderId="0" xfId="2" applyNumberFormat="1" applyFont="1" applyFill="1"/>
    <xf numFmtId="3" fontId="29" fillId="5" borderId="0" xfId="2" applyNumberFormat="1" applyFont="1" applyFill="1" applyAlignment="1">
      <alignment horizontal="right" wrapText="1"/>
    </xf>
    <xf numFmtId="164" fontId="26" fillId="5" borderId="0" xfId="1" applyNumberFormat="1" applyFont="1" applyFill="1" applyBorder="1"/>
    <xf numFmtId="3" fontId="27" fillId="5" borderId="0" xfId="2" applyNumberFormat="1" applyFont="1" applyFill="1"/>
    <xf numFmtId="166" fontId="29" fillId="5" borderId="0" xfId="2" applyNumberFormat="1" applyFont="1" applyFill="1" applyAlignment="1">
      <alignment horizontal="right" wrapText="1"/>
    </xf>
    <xf numFmtId="164" fontId="26" fillId="5" borderId="0" xfId="1" applyNumberFormat="1" applyFont="1" applyFill="1" applyBorder="1" applyAlignment="1">
      <alignment horizontal="right"/>
    </xf>
    <xf numFmtId="164" fontId="28" fillId="5" borderId="0" xfId="1" applyNumberFormat="1" applyFont="1" applyFill="1" applyBorder="1"/>
    <xf numFmtId="164" fontId="28" fillId="5" borderId="8" xfId="1" applyNumberFormat="1" applyFont="1" applyFill="1" applyBorder="1"/>
    <xf numFmtId="0" fontId="30" fillId="5" borderId="2" xfId="2" applyFont="1" applyFill="1" applyBorder="1"/>
    <xf numFmtId="164" fontId="25" fillId="5" borderId="8" xfId="1" applyNumberFormat="1" applyFont="1" applyFill="1" applyBorder="1"/>
    <xf numFmtId="0" fontId="32" fillId="5" borderId="0" xfId="2" applyFont="1" applyFill="1"/>
    <xf numFmtId="0" fontId="32" fillId="0" borderId="0" xfId="2" applyFont="1"/>
    <xf numFmtId="164" fontId="26" fillId="5" borderId="0" xfId="1" applyNumberFormat="1" applyFont="1" applyFill="1" applyBorder="1" applyAlignment="1"/>
    <xf numFmtId="164" fontId="25" fillId="5" borderId="0" xfId="1" applyNumberFormat="1" applyFont="1" applyFill="1" applyBorder="1" applyAlignment="1"/>
    <xf numFmtId="3" fontId="32" fillId="5" borderId="0" xfId="2" applyNumberFormat="1" applyFont="1" applyFill="1"/>
    <xf numFmtId="0" fontId="33" fillId="5" borderId="2" xfId="2" applyFont="1" applyFill="1" applyBorder="1"/>
    <xf numFmtId="164" fontId="26" fillId="5" borderId="0" xfId="1" applyNumberFormat="1" applyFont="1" applyFill="1" applyBorder="1" applyAlignment="1">
      <alignment horizontal="center"/>
    </xf>
    <xf numFmtId="164" fontId="32" fillId="5" borderId="0" xfId="1" applyNumberFormat="1" applyFont="1" applyFill="1" applyBorder="1"/>
    <xf numFmtId="164" fontId="32" fillId="5" borderId="8" xfId="1" applyNumberFormat="1" applyFont="1" applyFill="1" applyBorder="1"/>
    <xf numFmtId="0" fontId="35" fillId="5" borderId="2" xfId="2" applyFont="1" applyFill="1" applyBorder="1"/>
    <xf numFmtId="164" fontId="26" fillId="5" borderId="42" xfId="1" applyNumberFormat="1" applyFont="1" applyFill="1" applyBorder="1" applyAlignment="1">
      <alignment horizontal="right" vertical="center"/>
    </xf>
    <xf numFmtId="164" fontId="26" fillId="5" borderId="14" xfId="1" applyNumberFormat="1" applyFont="1" applyFill="1" applyBorder="1" applyAlignment="1">
      <alignment horizontal="right" vertical="center"/>
    </xf>
    <xf numFmtId="0" fontId="38" fillId="5" borderId="0" xfId="2" applyFont="1" applyFill="1"/>
    <xf numFmtId="164" fontId="36" fillId="5" borderId="0" xfId="1" applyNumberFormat="1" applyFont="1" applyFill="1" applyBorder="1"/>
    <xf numFmtId="0" fontId="40" fillId="5" borderId="2" xfId="2" applyFont="1" applyFill="1" applyBorder="1"/>
    <xf numFmtId="164" fontId="26" fillId="5" borderId="0" xfId="1" applyNumberFormat="1" applyFont="1" applyFill="1" applyBorder="1" applyAlignment="1">
      <alignment horizontal="left"/>
    </xf>
    <xf numFmtId="0" fontId="42" fillId="5" borderId="0" xfId="2" applyFont="1" applyFill="1"/>
    <xf numFmtId="0" fontId="42" fillId="0" borderId="0" xfId="2" applyFont="1"/>
    <xf numFmtId="164" fontId="26" fillId="5" borderId="0" xfId="1" applyNumberFormat="1" applyFont="1" applyFill="1" applyBorder="1" applyAlignment="1">
      <alignment horizontal="left" indent="2"/>
    </xf>
    <xf numFmtId="0" fontId="43" fillId="5" borderId="0" xfId="2" applyFont="1" applyFill="1"/>
    <xf numFmtId="164" fontId="42" fillId="5" borderId="0" xfId="1" applyNumberFormat="1" applyFont="1" applyFill="1" applyBorder="1"/>
    <xf numFmtId="164" fontId="42" fillId="5" borderId="8" xfId="1" applyNumberFormat="1" applyFont="1" applyFill="1" applyBorder="1"/>
    <xf numFmtId="3" fontId="45" fillId="5" borderId="0" xfId="2" applyNumberFormat="1" applyFont="1" applyFill="1"/>
    <xf numFmtId="0" fontId="46" fillId="5" borderId="0" xfId="2" applyFont="1" applyFill="1"/>
    <xf numFmtId="0" fontId="46" fillId="0" borderId="0" xfId="2" applyFont="1"/>
    <xf numFmtId="0" fontId="47" fillId="5" borderId="2" xfId="2" applyFont="1" applyFill="1" applyBorder="1"/>
    <xf numFmtId="169" fontId="19" fillId="5" borderId="0" xfId="3" applyNumberFormat="1" applyFont="1" applyFill="1"/>
    <xf numFmtId="164" fontId="26" fillId="5" borderId="42" xfId="1" applyNumberFormat="1" applyFont="1" applyFill="1" applyBorder="1" applyAlignment="1">
      <alignment horizontal="right"/>
    </xf>
    <xf numFmtId="164" fontId="26" fillId="5" borderId="14" xfId="1" applyNumberFormat="1" applyFont="1" applyFill="1" applyBorder="1" applyAlignment="1">
      <alignment horizontal="right"/>
    </xf>
    <xf numFmtId="169" fontId="48" fillId="5" borderId="0" xfId="3" applyNumberFormat="1" applyFont="1" applyFill="1"/>
    <xf numFmtId="0" fontId="48" fillId="5" borderId="0" xfId="2" applyFont="1" applyFill="1"/>
    <xf numFmtId="0" fontId="48" fillId="0" borderId="0" xfId="2" applyFont="1"/>
    <xf numFmtId="164" fontId="50" fillId="5" borderId="0" xfId="1" applyNumberFormat="1" applyFont="1" applyFill="1" applyBorder="1" applyAlignment="1">
      <alignment horizontal="left"/>
    </xf>
    <xf numFmtId="164" fontId="50" fillId="5" borderId="8" xfId="1" applyNumberFormat="1" applyFont="1" applyFill="1" applyBorder="1" applyAlignment="1">
      <alignment horizontal="left"/>
    </xf>
    <xf numFmtId="0" fontId="26" fillId="5" borderId="15" xfId="2" applyFont="1" applyFill="1" applyBorder="1"/>
    <xf numFmtId="0" fontId="26" fillId="5" borderId="16" xfId="2" applyFont="1" applyFill="1" applyBorder="1" applyAlignment="1">
      <alignment horizontal="center"/>
    </xf>
    <xf numFmtId="164" fontId="26" fillId="5" borderId="16" xfId="1" applyNumberFormat="1" applyFont="1" applyFill="1" applyBorder="1" applyAlignment="1">
      <alignment horizontal="right"/>
    </xf>
    <xf numFmtId="164" fontId="26" fillId="5" borderId="17" xfId="1" applyNumberFormat="1" applyFont="1" applyFill="1" applyBorder="1" applyAlignment="1">
      <alignment horizontal="right"/>
    </xf>
    <xf numFmtId="169" fontId="49" fillId="5" borderId="0" xfId="3" applyNumberFormat="1" applyFont="1" applyFill="1" applyBorder="1" applyAlignment="1">
      <alignment horizontal="left"/>
    </xf>
    <xf numFmtId="0" fontId="39" fillId="5" borderId="0" xfId="2" applyFont="1" applyFill="1" applyAlignment="1">
      <alignment vertical="top"/>
    </xf>
    <xf numFmtId="164" fontId="25" fillId="5" borderId="8" xfId="1" applyNumberFormat="1" applyFont="1" applyFill="1" applyBorder="1" applyAlignment="1">
      <alignment horizontal="right"/>
    </xf>
    <xf numFmtId="0" fontId="37" fillId="5" borderId="0" xfId="2" applyFont="1" applyFill="1"/>
    <xf numFmtId="0" fontId="37" fillId="0" borderId="0" xfId="2" applyFont="1"/>
    <xf numFmtId="164" fontId="25" fillId="5" borderId="0" xfId="1" applyNumberFormat="1" applyFont="1" applyFill="1" applyBorder="1" applyProtection="1">
      <protection locked="0"/>
    </xf>
    <xf numFmtId="0" fontId="25" fillId="5" borderId="0" xfId="2" applyFont="1" applyFill="1"/>
    <xf numFmtId="0" fontId="25" fillId="0" borderId="0" xfId="2" applyFont="1"/>
    <xf numFmtId="38" fontId="51" fillId="5" borderId="0" xfId="2" applyNumberFormat="1" applyFont="1" applyFill="1"/>
    <xf numFmtId="0" fontId="26" fillId="5" borderId="18" xfId="2" applyFont="1" applyFill="1" applyBorder="1"/>
    <xf numFmtId="165" fontId="26" fillId="5" borderId="19" xfId="2" applyNumberFormat="1" applyFont="1" applyFill="1" applyBorder="1"/>
    <xf numFmtId="164" fontId="26" fillId="5" borderId="20" xfId="1" applyNumberFormat="1" applyFont="1" applyFill="1" applyBorder="1" applyAlignment="1">
      <alignment horizontal="right"/>
    </xf>
    <xf numFmtId="164" fontId="26" fillId="5" borderId="21" xfId="1" applyNumberFormat="1" applyFont="1" applyFill="1" applyBorder="1" applyAlignment="1">
      <alignment horizontal="right"/>
    </xf>
    <xf numFmtId="0" fontId="26" fillId="5" borderId="0" xfId="2" applyFont="1" applyFill="1"/>
    <xf numFmtId="37" fontId="25" fillId="5" borderId="0" xfId="2" applyNumberFormat="1" applyFont="1" applyFill="1" applyAlignment="1">
      <alignment horizontal="right"/>
    </xf>
    <xf numFmtId="3" fontId="25" fillId="5" borderId="0" xfId="2" applyNumberFormat="1" applyFont="1" applyFill="1"/>
    <xf numFmtId="0" fontId="25" fillId="5" borderId="0" xfId="2" applyFont="1" applyFill="1" applyAlignment="1">
      <alignment horizontal="right"/>
    </xf>
    <xf numFmtId="0" fontId="26" fillId="0" borderId="0" xfId="2" applyFont="1"/>
    <xf numFmtId="0" fontId="25" fillId="0" borderId="0" xfId="2" applyFont="1" applyAlignment="1">
      <alignment horizontal="right"/>
    </xf>
    <xf numFmtId="3" fontId="25" fillId="0" borderId="0" xfId="2" applyNumberFormat="1" applyFont="1"/>
    <xf numFmtId="0" fontId="1" fillId="5" borderId="0" xfId="13" applyFill="1"/>
    <xf numFmtId="0" fontId="1" fillId="0" borderId="0" xfId="13"/>
    <xf numFmtId="0" fontId="52" fillId="9" borderId="11" xfId="13" applyFont="1" applyFill="1" applyBorder="1"/>
    <xf numFmtId="44" fontId="52" fillId="9" borderId="12" xfId="13" applyNumberFormat="1" applyFont="1" applyFill="1" applyBorder="1" applyAlignment="1">
      <alignment horizontal="center" wrapText="1"/>
    </xf>
    <xf numFmtId="0" fontId="52" fillId="9" borderId="12" xfId="13" applyFont="1" applyFill="1" applyBorder="1" applyAlignment="1">
      <alignment horizontal="center" wrapText="1"/>
    </xf>
    <xf numFmtId="0" fontId="52" fillId="9" borderId="13" xfId="13" applyFont="1" applyFill="1" applyBorder="1" applyAlignment="1">
      <alignment horizontal="center" wrapText="1"/>
    </xf>
    <xf numFmtId="0" fontId="16" fillId="5" borderId="2" xfId="13" applyFont="1" applyFill="1" applyBorder="1" applyAlignment="1">
      <alignment horizontal="center" wrapText="1"/>
    </xf>
    <xf numFmtId="0" fontId="16" fillId="5" borderId="8" xfId="13" applyFont="1" applyFill="1" applyBorder="1" applyAlignment="1">
      <alignment horizontal="center" wrapText="1"/>
    </xf>
    <xf numFmtId="0" fontId="52" fillId="5" borderId="18" xfId="13" applyFont="1" applyFill="1" applyBorder="1"/>
    <xf numFmtId="170" fontId="52" fillId="5" borderId="19" xfId="13" applyNumberFormat="1" applyFont="1" applyFill="1" applyBorder="1"/>
    <xf numFmtId="0" fontId="17" fillId="5" borderId="19" xfId="13" applyFont="1" applyFill="1" applyBorder="1"/>
    <xf numFmtId="0" fontId="17" fillId="5" borderId="22" xfId="13" applyFont="1" applyFill="1" applyBorder="1"/>
    <xf numFmtId="0" fontId="17" fillId="5" borderId="2" xfId="13" applyFont="1" applyFill="1" applyBorder="1"/>
    <xf numFmtId="0" fontId="1" fillId="5" borderId="8" xfId="13" applyFill="1" applyBorder="1"/>
    <xf numFmtId="0" fontId="52" fillId="5" borderId="8" xfId="13" applyFont="1" applyFill="1" applyBorder="1" applyAlignment="1">
      <alignment horizontal="right"/>
    </xf>
    <xf numFmtId="170" fontId="1" fillId="5" borderId="8" xfId="13" applyNumberFormat="1" applyFill="1" applyBorder="1"/>
    <xf numFmtId="0" fontId="17" fillId="5" borderId="9" xfId="13" applyFont="1" applyFill="1" applyBorder="1"/>
    <xf numFmtId="170" fontId="1" fillId="5" borderId="10" xfId="13" applyNumberFormat="1" applyFill="1" applyBorder="1"/>
    <xf numFmtId="0" fontId="52" fillId="5" borderId="2" xfId="13" applyFont="1" applyFill="1" applyBorder="1"/>
    <xf numFmtId="0" fontId="17" fillId="5" borderId="24" xfId="13" applyFont="1" applyFill="1" applyBorder="1"/>
    <xf numFmtId="0" fontId="17" fillId="5" borderId="25" xfId="13" applyFont="1" applyFill="1" applyBorder="1"/>
    <xf numFmtId="0" fontId="1" fillId="5" borderId="26" xfId="13" applyFill="1" applyBorder="1"/>
    <xf numFmtId="0" fontId="17" fillId="5" borderId="25" xfId="13" applyFont="1" applyFill="1" applyBorder="1" applyAlignment="1">
      <alignment horizontal="center"/>
    </xf>
    <xf numFmtId="0" fontId="54" fillId="5" borderId="8" xfId="13" applyFont="1" applyFill="1" applyBorder="1"/>
    <xf numFmtId="170" fontId="1" fillId="5" borderId="23" xfId="13" applyNumberFormat="1" applyFill="1" applyBorder="1"/>
    <xf numFmtId="0" fontId="52" fillId="5" borderId="2" xfId="13" applyFont="1" applyFill="1" applyBorder="1" applyAlignment="1">
      <alignment wrapText="1"/>
    </xf>
    <xf numFmtId="0" fontId="17" fillId="5" borderId="18" xfId="13" applyFont="1" applyFill="1" applyBorder="1"/>
    <xf numFmtId="164" fontId="26" fillId="5" borderId="5" xfId="1" applyNumberFormat="1" applyFont="1" applyFill="1" applyBorder="1"/>
    <xf numFmtId="164" fontId="26" fillId="5" borderId="23" xfId="1" applyNumberFormat="1" applyFont="1" applyFill="1" applyBorder="1"/>
    <xf numFmtId="164" fontId="25" fillId="8" borderId="30" xfId="1" applyNumberFormat="1" applyFont="1" applyFill="1" applyBorder="1"/>
    <xf numFmtId="164" fontId="25" fillId="8" borderId="25" xfId="1" applyNumberFormat="1" applyFont="1" applyFill="1" applyBorder="1"/>
    <xf numFmtId="164" fontId="25" fillId="8" borderId="27" xfId="1" applyNumberFormat="1" applyFont="1" applyFill="1" applyBorder="1"/>
    <xf numFmtId="164" fontId="25" fillId="8" borderId="4" xfId="1" applyNumberFormat="1" applyFont="1" applyFill="1" applyBorder="1"/>
    <xf numFmtId="164" fontId="25" fillId="8" borderId="0" xfId="1" applyNumberFormat="1" applyFont="1" applyFill="1" applyBorder="1"/>
    <xf numFmtId="164" fontId="25" fillId="8" borderId="28" xfId="1" applyNumberFormat="1" applyFont="1" applyFill="1" applyBorder="1"/>
    <xf numFmtId="164" fontId="25" fillId="8" borderId="31" xfId="1" applyNumberFormat="1" applyFont="1" applyFill="1" applyBorder="1"/>
    <xf numFmtId="164" fontId="25" fillId="8" borderId="3" xfId="1" applyNumberFormat="1" applyFont="1" applyFill="1" applyBorder="1"/>
    <xf numFmtId="164" fontId="25" fillId="8" borderId="29" xfId="1" applyNumberFormat="1" applyFont="1" applyFill="1" applyBorder="1"/>
    <xf numFmtId="0" fontId="16" fillId="5" borderId="0" xfId="13" applyFont="1" applyFill="1" applyAlignment="1">
      <alignment horizontal="center" wrapText="1"/>
    </xf>
    <xf numFmtId="0" fontId="17" fillId="5" borderId="0" xfId="13" applyFont="1" applyFill="1"/>
    <xf numFmtId="0" fontId="52" fillId="5" borderId="0" xfId="13" applyFont="1" applyFill="1"/>
    <xf numFmtId="170" fontId="17" fillId="8" borderId="0" xfId="13" applyNumberFormat="1" applyFont="1" applyFill="1"/>
    <xf numFmtId="170" fontId="17" fillId="8" borderId="5" xfId="13" applyNumberFormat="1" applyFont="1" applyFill="1" applyBorder="1"/>
    <xf numFmtId="170" fontId="17" fillId="5" borderId="23" xfId="13" applyNumberFormat="1" applyFont="1" applyFill="1" applyBorder="1"/>
    <xf numFmtId="170" fontId="17" fillId="5" borderId="3" xfId="13" applyNumberFormat="1" applyFont="1" applyFill="1" applyBorder="1"/>
    <xf numFmtId="44" fontId="17" fillId="5" borderId="0" xfId="13" applyNumberFormat="1" applyFont="1" applyFill="1"/>
    <xf numFmtId="170" fontId="52" fillId="5" borderId="0" xfId="13" applyNumberFormat="1" applyFont="1" applyFill="1"/>
    <xf numFmtId="170" fontId="17" fillId="5" borderId="8" xfId="13" applyNumberFormat="1" applyFont="1" applyFill="1" applyBorder="1"/>
    <xf numFmtId="170" fontId="17" fillId="5" borderId="0" xfId="13" applyNumberFormat="1" applyFont="1" applyFill="1"/>
    <xf numFmtId="170" fontId="17" fillId="5" borderId="10" xfId="13" applyNumberFormat="1" applyFont="1" applyFill="1" applyBorder="1"/>
    <xf numFmtId="44" fontId="53" fillId="5" borderId="0" xfId="13" applyNumberFormat="1" applyFont="1" applyFill="1"/>
    <xf numFmtId="0" fontId="53" fillId="5" borderId="0" xfId="13" applyFont="1" applyFill="1"/>
    <xf numFmtId="171" fontId="78" fillId="8" borderId="0" xfId="13" applyNumberFormat="1" applyFont="1" applyFill="1" applyAlignment="1">
      <alignment horizontal="right"/>
    </xf>
    <xf numFmtId="171" fontId="17" fillId="8" borderId="5" xfId="13" applyNumberFormat="1" applyFont="1" applyFill="1" applyBorder="1"/>
    <xf numFmtId="170" fontId="53" fillId="5" borderId="0" xfId="13" applyNumberFormat="1" applyFont="1" applyFill="1"/>
    <xf numFmtId="44" fontId="52" fillId="5" borderId="0" xfId="13" applyNumberFormat="1" applyFont="1" applyFill="1"/>
    <xf numFmtId="170" fontId="17" fillId="5" borderId="19" xfId="13" applyNumberFormat="1" applyFont="1" applyFill="1" applyBorder="1"/>
    <xf numFmtId="170" fontId="17" fillId="5" borderId="22" xfId="13" applyNumberFormat="1" applyFont="1" applyFill="1" applyBorder="1"/>
    <xf numFmtId="0" fontId="23" fillId="7" borderId="11" xfId="2" applyFont="1" applyFill="1" applyBorder="1" applyAlignment="1">
      <alignment horizontal="left" vertical="center"/>
    </xf>
    <xf numFmtId="0" fontId="23" fillId="7" borderId="12" xfId="2" applyFont="1" applyFill="1" applyBorder="1" applyAlignment="1">
      <alignment horizontal="center" wrapText="1"/>
    </xf>
    <xf numFmtId="0" fontId="23" fillId="7" borderId="12" xfId="2" applyFont="1" applyFill="1" applyBorder="1" applyAlignment="1">
      <alignment horizontal="center" vertical="center" wrapText="1"/>
    </xf>
    <xf numFmtId="0" fontId="23" fillId="7" borderId="13" xfId="2" applyFont="1" applyFill="1" applyBorder="1" applyAlignment="1">
      <alignment horizontal="center" wrapText="1"/>
    </xf>
    <xf numFmtId="165" fontId="25" fillId="5" borderId="0" xfId="2" applyNumberFormat="1" applyFont="1" applyFill="1"/>
    <xf numFmtId="165" fontId="26" fillId="5" borderId="0" xfId="2" applyNumberFormat="1" applyFont="1" applyFill="1"/>
    <xf numFmtId="0" fontId="28" fillId="0" borderId="0" xfId="2" applyFont="1"/>
    <xf numFmtId="0" fontId="26" fillId="5" borderId="0" xfId="2" applyFont="1" applyFill="1" applyAlignment="1">
      <alignment horizontal="right" wrapText="1"/>
    </xf>
    <xf numFmtId="0" fontId="31" fillId="5" borderId="0" xfId="2" applyFont="1" applyFill="1"/>
    <xf numFmtId="0" fontId="25" fillId="5" borderId="0" xfId="2" applyFont="1" applyFill="1" applyAlignment="1">
      <alignment horizontal="left"/>
    </xf>
    <xf numFmtId="167" fontId="26" fillId="5" borderId="0" xfId="2" applyNumberFormat="1" applyFont="1" applyFill="1" applyAlignment="1">
      <alignment horizontal="right"/>
    </xf>
    <xf numFmtId="167" fontId="33" fillId="5" borderId="0" xfId="2" applyNumberFormat="1" applyFont="1" applyFill="1" applyAlignment="1">
      <alignment horizontal="right"/>
    </xf>
    <xf numFmtId="168" fontId="34" fillId="5" borderId="0" xfId="2" applyNumberFormat="1" applyFont="1" applyFill="1" applyAlignment="1">
      <alignment horizontal="center"/>
    </xf>
    <xf numFmtId="168" fontId="34" fillId="5" borderId="0" xfId="2" applyNumberFormat="1" applyFont="1" applyFill="1"/>
    <xf numFmtId="0" fontId="14" fillId="5" borderId="0" xfId="2" applyFont="1" applyFill="1"/>
    <xf numFmtId="165" fontId="19" fillId="5" borderId="0" xfId="2" applyNumberFormat="1" applyFont="1" applyFill="1" applyProtection="1">
      <protection locked="0"/>
    </xf>
    <xf numFmtId="165" fontId="37" fillId="5" borderId="0" xfId="2" applyNumberFormat="1" applyFont="1" applyFill="1" applyAlignment="1">
      <alignment horizontal="right"/>
    </xf>
    <xf numFmtId="165" fontId="37" fillId="5" borderId="0" xfId="2" applyNumberFormat="1" applyFont="1" applyFill="1" applyProtection="1">
      <protection locked="0"/>
    </xf>
    <xf numFmtId="0" fontId="38" fillId="0" borderId="0" xfId="2" applyFont="1"/>
    <xf numFmtId="165" fontId="19" fillId="5" borderId="0" xfId="2" applyNumberFormat="1" applyFont="1" applyFill="1" applyAlignment="1">
      <alignment horizontal="right"/>
    </xf>
    <xf numFmtId="0" fontId="39" fillId="5" borderId="0" xfId="2" applyFont="1" applyFill="1"/>
    <xf numFmtId="165" fontId="37" fillId="5" borderId="0" xfId="2" applyNumberFormat="1" applyFont="1" applyFill="1"/>
    <xf numFmtId="0" fontId="4" fillId="5" borderId="0" xfId="2" applyFill="1"/>
    <xf numFmtId="0" fontId="41" fillId="5" borderId="0" xfId="2" applyFont="1" applyFill="1" applyAlignment="1">
      <alignment horizontal="right"/>
    </xf>
    <xf numFmtId="0" fontId="41" fillId="5" borderId="0" xfId="2" applyFont="1" applyFill="1"/>
    <xf numFmtId="37" fontId="19" fillId="5" borderId="0" xfId="2" applyNumberFormat="1" applyFont="1" applyFill="1" applyAlignment="1">
      <alignment horizontal="right"/>
    </xf>
    <xf numFmtId="37" fontId="44" fillId="5" borderId="0" xfId="2" applyNumberFormat="1" applyFont="1" applyFill="1"/>
    <xf numFmtId="37" fontId="19" fillId="5" borderId="0" xfId="2" applyNumberFormat="1" applyFont="1" applyFill="1"/>
    <xf numFmtId="3" fontId="44" fillId="5" borderId="0" xfId="2" applyNumberFormat="1" applyFont="1" applyFill="1" applyAlignment="1">
      <alignment horizontal="right"/>
    </xf>
    <xf numFmtId="0" fontId="25" fillId="5" borderId="0" xfId="2" applyFont="1" applyFill="1" applyAlignment="1">
      <alignment wrapText="1"/>
    </xf>
    <xf numFmtId="0" fontId="49" fillId="5" borderId="0" xfId="2" applyFont="1" applyFill="1" applyAlignment="1">
      <alignment wrapText="1"/>
    </xf>
    <xf numFmtId="0" fontId="50" fillId="5" borderId="0" xfId="2" applyFont="1" applyFill="1" applyAlignment="1">
      <alignment wrapText="1"/>
    </xf>
    <xf numFmtId="0" fontId="59" fillId="0" borderId="40" xfId="0" applyFont="1" applyBorder="1" applyAlignment="1">
      <alignment vertical="center" wrapText="1"/>
    </xf>
    <xf numFmtId="0" fontId="59" fillId="0" borderId="41" xfId="0" applyFont="1" applyBorder="1" applyAlignment="1">
      <alignment vertical="center" wrapText="1"/>
    </xf>
    <xf numFmtId="0" fontId="74" fillId="16" borderId="1" xfId="0" applyFont="1" applyFill="1" applyBorder="1" applyAlignment="1">
      <alignment horizontal="center" vertical="center"/>
    </xf>
    <xf numFmtId="0" fontId="4" fillId="0" borderId="0" xfId="0" applyFont="1" applyAlignment="1" applyProtection="1">
      <alignment horizontal="left" wrapText="1"/>
      <protection locked="0"/>
    </xf>
    <xf numFmtId="0" fontId="6" fillId="0" borderId="0" xfId="0" applyFont="1" applyAlignment="1" applyProtection="1">
      <alignment horizontal="center" wrapText="1"/>
      <protection locked="0"/>
    </xf>
    <xf numFmtId="0" fontId="18" fillId="5" borderId="6" xfId="2" applyFont="1" applyFill="1" applyBorder="1" applyAlignment="1">
      <alignment horizontal="center" wrapText="1"/>
    </xf>
    <xf numFmtId="0" fontId="18" fillId="5" borderId="1" xfId="2" applyFont="1" applyFill="1" applyBorder="1" applyAlignment="1">
      <alignment horizontal="center" wrapText="1"/>
    </xf>
    <xf numFmtId="0" fontId="18" fillId="5" borderId="7" xfId="2" applyFont="1" applyFill="1" applyBorder="1" applyAlignment="1">
      <alignment horizontal="center" wrapText="1"/>
    </xf>
    <xf numFmtId="0" fontId="18" fillId="5" borderId="2" xfId="2" applyFont="1" applyFill="1" applyBorder="1" applyAlignment="1">
      <alignment horizontal="center" wrapText="1"/>
    </xf>
    <xf numFmtId="0" fontId="18" fillId="5" borderId="0" xfId="2" applyFont="1" applyFill="1" applyAlignment="1">
      <alignment horizontal="center" wrapText="1"/>
    </xf>
    <xf numFmtId="0" fontId="18" fillId="5" borderId="8" xfId="2" applyFont="1" applyFill="1" applyBorder="1" applyAlignment="1">
      <alignment horizontal="center" wrapText="1"/>
    </xf>
    <xf numFmtId="0" fontId="20" fillId="5" borderId="2" xfId="2" applyFont="1" applyFill="1" applyBorder="1" applyAlignment="1">
      <alignment horizontal="center"/>
    </xf>
    <xf numFmtId="0" fontId="20" fillId="5" borderId="0" xfId="2" applyFont="1" applyFill="1" applyAlignment="1">
      <alignment horizontal="center"/>
    </xf>
    <xf numFmtId="0" fontId="20" fillId="5" borderId="8" xfId="2" applyFont="1" applyFill="1" applyBorder="1" applyAlignment="1">
      <alignment horizontal="center"/>
    </xf>
    <xf numFmtId="0" fontId="18" fillId="5" borderId="9" xfId="2" applyFont="1" applyFill="1" applyBorder="1" applyAlignment="1">
      <alignment horizontal="center" wrapText="1"/>
    </xf>
    <xf numFmtId="0" fontId="18" fillId="5" borderId="3" xfId="2" applyFont="1" applyFill="1" applyBorder="1" applyAlignment="1">
      <alignment horizontal="center" wrapText="1"/>
    </xf>
    <xf numFmtId="0" fontId="18" fillId="5" borderId="10" xfId="2" applyFont="1" applyFill="1" applyBorder="1" applyAlignment="1">
      <alignment horizontal="center" wrapText="1"/>
    </xf>
    <xf numFmtId="0" fontId="21" fillId="6" borderId="11" xfId="2" applyFont="1" applyFill="1" applyBorder="1" applyAlignment="1">
      <alignment horizontal="left" wrapText="1"/>
    </xf>
    <xf numFmtId="0" fontId="21" fillId="6" borderId="12" xfId="2" applyFont="1" applyFill="1" applyBorder="1" applyAlignment="1">
      <alignment horizontal="left" wrapText="1"/>
    </xf>
    <xf numFmtId="0" fontId="21" fillId="6" borderId="13" xfId="2" applyFont="1" applyFill="1" applyBorder="1" applyAlignment="1">
      <alignment horizontal="left" wrapText="1"/>
    </xf>
    <xf numFmtId="0" fontId="22" fillId="6" borderId="11" xfId="2" applyFont="1" applyFill="1" applyBorder="1" applyAlignment="1">
      <alignment horizontal="left" wrapText="1"/>
    </xf>
    <xf numFmtId="0" fontId="22" fillId="6" borderId="12" xfId="2" applyFont="1" applyFill="1" applyBorder="1" applyAlignment="1">
      <alignment horizontal="left" wrapText="1"/>
    </xf>
    <xf numFmtId="0" fontId="22" fillId="6" borderId="13" xfId="2" applyFont="1" applyFill="1" applyBorder="1" applyAlignment="1">
      <alignment horizontal="left" wrapText="1"/>
    </xf>
  </cellXfs>
  <cellStyles count="16">
    <cellStyle name="Comma 2" xfId="3" xr:uid="{00000000-0005-0000-0000-000000000000}"/>
    <cellStyle name="Currency" xfId="1" builtinId="4"/>
    <cellStyle name="Currency [0]" xfId="10" builtinId="7"/>
    <cellStyle name="Currency 2" xfId="7" xr:uid="{00000000-0005-0000-0000-000003000000}"/>
    <cellStyle name="Normal" xfId="0" builtinId="0"/>
    <cellStyle name="Normal 2" xfId="2" xr:uid="{00000000-0005-0000-0000-000005000000}"/>
    <cellStyle name="Normal 3" xfId="12" xr:uid="{FAB04C11-37A9-4F1C-A00C-0870752D0643}"/>
    <cellStyle name="Normal 4" xfId="4" xr:uid="{00000000-0005-0000-0000-000006000000}"/>
    <cellStyle name="Normal 4 2" xfId="9" xr:uid="{00000000-0005-0000-0000-000007000000}"/>
    <cellStyle name="Normal 4 3" xfId="8" xr:uid="{00000000-0005-0000-0000-000008000000}"/>
    <cellStyle name="Normal 4 4" xfId="13" xr:uid="{609E444E-73A9-4C20-9359-E9EC0026DDEE}"/>
    <cellStyle name="Normal 5" xfId="11" xr:uid="{00000000-0005-0000-0000-000009000000}"/>
    <cellStyle name="Note" xfId="6" builtinId="10"/>
    <cellStyle name="Note 2" xfId="15" xr:uid="{8EEB1FE2-A670-43A1-BB06-E9907B39EE92}"/>
    <cellStyle name="Percent" xfId="5" builtinId="5"/>
    <cellStyle name="Percent 2" xfId="14" xr:uid="{9E25380F-90FD-453E-B6BC-035245E3462E}"/>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1F497D"/>
      <rgbColor rgb="00E4DFEC"/>
      <rgbColor rgb="00F2F2F2"/>
      <rgbColor rgb="00D9D9D9"/>
      <rgbColor rgb="00DCE6F1"/>
      <rgbColor rgb="00366092"/>
      <rgbColor rgb="0000B050"/>
    </indexed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arsalla002\AppData\Local\Microsoft\Windows\INetCache\Content.Outlook\080ZFW6X\TAB%20A%20-%20Con_PrgWorkbook_01202022_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51880\Desktop\MC&amp;FP\Construction\Official%20Workbook\Attachment%201%20-%20Construction%20Program%20Workbo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1406394731E\AppData\Local\Microsoft\Windows\INetCache\Content.Outlook\MCTY7QU4\TAB%20A%20-%20Con_PrgWorkbook_05042022_v1%20(Air%20Forc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SD%20(M&amp;RA)/MC&amp;FP/MWR%20&amp;%20Resale/4.NAF%20Policy%20(103-01.2)/Construction%20Prgms/1-Annual%20to%20Congress%20by%20FY/FY2023/1_Service%20&amp;%20DeCA%20Original%20Submissions/CNIC/CNIC%20Att%203%20-%20Construction%20Program%20Workboo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s51880\Documents\Outlook%20Attachments\Attachment%201%20-%20Construction%20Program%20Workbook%20(0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000%20-%20Report%20to%20Congress\FY20%20Report%20to%20Congress\FY20%20Workbook.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000%20-%20Report%20to%20Congress\FY21%20Report%20to%20Congress\FY%2021%20RTC%20documents%20to%20A4C\Tab%206%20-Construction%20Workbook\Attachment%201%20-Construction%20Program%20Workbook%20(Chang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NAFSGL Installation List"/>
      <sheetName val="Data Elements"/>
      <sheetName val="(1) Major Const Proj Sum Data"/>
      <sheetName val="(2) Major Proj Req Waivers"/>
      <sheetName val="(3) Minor Const Proj Sum Data"/>
      <sheetName val="(4) Cancelled Const Proj Sum"/>
      <sheetName val="(5) Delayed Contract Award Sum"/>
      <sheetName val="(6) Cost and Scope Change"/>
      <sheetName val="(7) MILCON"/>
      <sheetName val="(8) Public-Private Ventures"/>
      <sheetName val="(9) Enhanced Use Lease Summary"/>
      <sheetName val="(10) Status of Major Projects"/>
      <sheetName val="(11) FY24 Capital Investment"/>
      <sheetName val="(12) 5 Year Funding Report"/>
    </sheetNames>
    <sheetDataSet>
      <sheetData sheetId="0"/>
      <sheetData sheetId="1">
        <row r="2">
          <cell r="D2" t="str">
            <v>SC</v>
          </cell>
        </row>
        <row r="3">
          <cell r="D3" t="str">
            <v>NAF</v>
          </cell>
        </row>
        <row r="4">
          <cell r="D4" t="str">
            <v>PF</v>
          </cell>
        </row>
        <row r="5">
          <cell r="D5" t="str">
            <v>APF</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NAFSGL Installation List"/>
      <sheetName val="(1) Major Const Proj Sum Data"/>
      <sheetName val="Sheet12"/>
      <sheetName val="(2) Major Proj Req Waivers"/>
      <sheetName val="(3) Minor Const Proj Sum Data"/>
      <sheetName val="(4) Cancelled Const Proj Sum D"/>
      <sheetName val="(5) Delayed Contract Award Sum"/>
      <sheetName val="(6) Cost and Scope Change"/>
      <sheetName val="(7) MILCON"/>
      <sheetName val="(8) Public-Private Ventures"/>
      <sheetName val="(9) Enhanced Use Lease Summary"/>
      <sheetName val="(10) Status of Major Projects "/>
      <sheetName val="(11) FY 2018 Capital Investment"/>
      <sheetName val="(12) 5 Year Funding Report"/>
      <sheetName val="Data Elements"/>
      <sheetName val="Construction Classifications"/>
      <sheetName val="GT_Custom"/>
    </sheetNames>
    <sheetDataSet>
      <sheetData sheetId="0">
        <row r="3">
          <cell r="C3" t="str">
            <v>Placeholder</v>
          </cell>
        </row>
        <row r="4">
          <cell r="C4" t="str">
            <v xml:space="preserve">Davis Monthan Air Force Base (AFB) </v>
          </cell>
        </row>
        <row r="5">
          <cell r="C5" t="str">
            <v>Ellsworth AFB</v>
          </cell>
        </row>
        <row r="6">
          <cell r="C6" t="str">
            <v>Fairchild AFB</v>
          </cell>
        </row>
        <row r="7">
          <cell r="C7" t="str">
            <v>Creech AFB</v>
          </cell>
        </row>
        <row r="8">
          <cell r="C8" t="str">
            <v>Kingsley Field</v>
          </cell>
        </row>
        <row r="9">
          <cell r="C9" t="str">
            <v>319 Air Expeditionary Group (AEG)</v>
          </cell>
        </row>
        <row r="10">
          <cell r="C10" t="str">
            <v>320 AE</v>
          </cell>
        </row>
        <row r="11">
          <cell r="C11" t="str">
            <v>Minot AFB</v>
          </cell>
        </row>
        <row r="12">
          <cell r="C12" t="str">
            <v>McConnell AFB</v>
          </cell>
        </row>
        <row r="13">
          <cell r="C13" t="str">
            <v>Offutt AFB</v>
          </cell>
        </row>
        <row r="14">
          <cell r="C14" t="str">
            <v>355 AEG</v>
          </cell>
        </row>
        <row r="15">
          <cell r="C15" t="str">
            <v>379 Air Expeditionary Wing (AEW)</v>
          </cell>
        </row>
        <row r="16">
          <cell r="C16" t="str">
            <v>Vandenberg AFB</v>
          </cell>
        </row>
        <row r="17">
          <cell r="C17" t="str">
            <v>Barksdale AFB</v>
          </cell>
        </row>
        <row r="18">
          <cell r="C18" t="str">
            <v>Beale AFB</v>
          </cell>
        </row>
        <row r="19">
          <cell r="C19" t="str">
            <v>Dyess AFB</v>
          </cell>
        </row>
        <row r="20">
          <cell r="C20" t="str">
            <v>F E Warren AFB</v>
          </cell>
        </row>
        <row r="21">
          <cell r="C21" t="str">
            <v>Grand Forks AFB</v>
          </cell>
        </row>
        <row r="22">
          <cell r="C22" t="str">
            <v>Malmstorm</v>
          </cell>
        </row>
        <row r="23">
          <cell r="C23" t="str">
            <v>Whiteman AFB</v>
          </cell>
        </row>
        <row r="24">
          <cell r="C24" t="str">
            <v>376 AEW</v>
          </cell>
        </row>
        <row r="25">
          <cell r="C25" t="str">
            <v>405 AEW</v>
          </cell>
        </row>
        <row r="26">
          <cell r="C26" t="str">
            <v>407 AEG-Tallil</v>
          </cell>
        </row>
        <row r="27">
          <cell r="C27" t="str">
            <v>438 AEW</v>
          </cell>
        </row>
        <row r="28">
          <cell r="C28" t="str">
            <v>506 AEG-Kirkuk</v>
          </cell>
        </row>
        <row r="29">
          <cell r="C29" t="str">
            <v>64 AEG</v>
          </cell>
        </row>
        <row r="30">
          <cell r="C30" t="str">
            <v>Cape Cod Air Force Station (AFS)</v>
          </cell>
        </row>
        <row r="31">
          <cell r="C31" t="str">
            <v>Cavalier AFS</v>
          </cell>
        </row>
        <row r="32">
          <cell r="C32" t="str">
            <v>Clear AFS</v>
          </cell>
        </row>
        <row r="33">
          <cell r="C33" t="str">
            <v>Al Dhafra</v>
          </cell>
        </row>
        <row r="34">
          <cell r="C34" t="str">
            <v>AL Jaber</v>
          </cell>
        </row>
        <row r="35">
          <cell r="C35" t="str">
            <v>Ali Al Salem</v>
          </cell>
        </row>
        <row r="36">
          <cell r="C36" t="str">
            <v>Riyadh US Military Training Mission (USMTM)</v>
          </cell>
        </row>
        <row r="37">
          <cell r="C37" t="str">
            <v>Prince Sultan</v>
          </cell>
        </row>
        <row r="38">
          <cell r="C38" t="str">
            <v>332nd Balad</v>
          </cell>
        </row>
        <row r="39">
          <cell r="C39" t="str">
            <v>Baghdad</v>
          </cell>
        </row>
        <row r="40">
          <cell r="C40" t="str">
            <v>455 AEG</v>
          </cell>
        </row>
        <row r="41">
          <cell r="C41" t="str">
            <v>HQ Air Combat Command (ACC)</v>
          </cell>
        </row>
        <row r="42">
          <cell r="C42" t="str">
            <v>Cannon AFB</v>
          </cell>
        </row>
        <row r="43">
          <cell r="C43" t="str">
            <v>Holloman AFB</v>
          </cell>
        </row>
        <row r="44">
          <cell r="C44" t="str">
            <v>HQ Special Operations Command (SOC)</v>
          </cell>
        </row>
        <row r="45">
          <cell r="C45" t="str">
            <v>Hurlburt Field</v>
          </cell>
        </row>
        <row r="46">
          <cell r="C46" t="str">
            <v>Reserved</v>
          </cell>
        </row>
        <row r="47">
          <cell r="C47" t="str">
            <v>Luke AFB</v>
          </cell>
        </row>
        <row r="48">
          <cell r="C48" t="str">
            <v>Mt. Home</v>
          </cell>
        </row>
        <row r="49">
          <cell r="C49" t="str">
            <v>Mac Dill</v>
          </cell>
        </row>
        <row r="50">
          <cell r="C50" t="str">
            <v>Nellis AFB</v>
          </cell>
        </row>
        <row r="51">
          <cell r="C51" t="str">
            <v>Seymour Johnson AFB</v>
          </cell>
        </row>
        <row r="52">
          <cell r="C52" t="str">
            <v>Shaw AFB</v>
          </cell>
        </row>
        <row r="53">
          <cell r="C53" t="str">
            <v>Travis AFB</v>
          </cell>
        </row>
        <row r="54">
          <cell r="C54" t="str">
            <v>Columbus AFB</v>
          </cell>
        </row>
        <row r="55">
          <cell r="C55" t="str">
            <v>Keesler AFB</v>
          </cell>
        </row>
        <row r="56">
          <cell r="C56" t="str">
            <v>Reserved</v>
          </cell>
        </row>
        <row r="57">
          <cell r="C57" t="str">
            <v>Laughlin AFB</v>
          </cell>
        </row>
        <row r="58">
          <cell r="C58" t="str">
            <v>Moody AFB</v>
          </cell>
        </row>
        <row r="59">
          <cell r="C59" t="str">
            <v>Reserved</v>
          </cell>
        </row>
        <row r="60">
          <cell r="C60" t="str">
            <v>Sheppard AFB</v>
          </cell>
        </row>
        <row r="61">
          <cell r="C61" t="str">
            <v>Vance AFB</v>
          </cell>
        </row>
        <row r="62">
          <cell r="C62" t="str">
            <v>HQ Air Transport Command (ATC)</v>
          </cell>
        </row>
        <row r="63">
          <cell r="C63" t="str">
            <v>HQ Air Mobility Command (AMC)</v>
          </cell>
        </row>
        <row r="64">
          <cell r="C64" t="str">
            <v>Altus AFB</v>
          </cell>
        </row>
        <row r="65">
          <cell r="C65" t="str">
            <v>Dover AFB</v>
          </cell>
        </row>
        <row r="66">
          <cell r="C66" t="str">
            <v>Reserved</v>
          </cell>
        </row>
        <row r="67">
          <cell r="C67" t="str">
            <v>Little Rock AFB</v>
          </cell>
        </row>
        <row r="68">
          <cell r="C68" t="str">
            <v>Reserved</v>
          </cell>
        </row>
        <row r="69">
          <cell r="C69" t="str">
            <v>Pope</v>
          </cell>
        </row>
        <row r="70">
          <cell r="C70" t="str">
            <v>Scott AFB</v>
          </cell>
        </row>
        <row r="71">
          <cell r="C71" t="str">
            <v>Lajes Field</v>
          </cell>
        </row>
        <row r="72">
          <cell r="C72" t="str">
            <v>HQ Space Command (SPC)</v>
          </cell>
        </row>
        <row r="73">
          <cell r="C73" t="str">
            <v>Schriever AFB</v>
          </cell>
        </row>
        <row r="74">
          <cell r="C74" t="str">
            <v>Peterson AFB</v>
          </cell>
        </row>
        <row r="75">
          <cell r="C75" t="str">
            <v>Buckley AFB</v>
          </cell>
        </row>
        <row r="76">
          <cell r="C76" t="str">
            <v>Tyndall AFB</v>
          </cell>
        </row>
        <row r="77">
          <cell r="C77" t="str">
            <v>Thule</v>
          </cell>
        </row>
        <row r="78">
          <cell r="C78" t="str">
            <v>Reserved</v>
          </cell>
        </row>
        <row r="79">
          <cell r="C79" t="str">
            <v>Edwards AFB</v>
          </cell>
        </row>
        <row r="80">
          <cell r="C80" t="str">
            <v>Eglin AFB (MAIN BASE, RES, SRI)</v>
          </cell>
        </row>
        <row r="81">
          <cell r="C81" t="str">
            <v>L G Hanscom AFB</v>
          </cell>
        </row>
        <row r="82">
          <cell r="C82" t="str">
            <v>Patrick AFB</v>
          </cell>
        </row>
        <row r="83">
          <cell r="C83" t="str">
            <v>Kirtland AFB</v>
          </cell>
        </row>
        <row r="84">
          <cell r="C84" t="str">
            <v>Los Angeles AFB</v>
          </cell>
        </row>
        <row r="85">
          <cell r="C85" t="str">
            <v>Arnold AFB</v>
          </cell>
        </row>
        <row r="86">
          <cell r="C86" t="str">
            <v>HQ Military Air Transport (MAT)</v>
          </cell>
        </row>
        <row r="87">
          <cell r="C87" t="str">
            <v>Hill AFB</v>
          </cell>
        </row>
        <row r="88">
          <cell r="C88" t="str">
            <v>Robins AFB</v>
          </cell>
        </row>
        <row r="89">
          <cell r="C89" t="str">
            <v>Tinker AFB</v>
          </cell>
        </row>
        <row r="90">
          <cell r="C90" t="str">
            <v>Wright-Patterson AFB</v>
          </cell>
        </row>
        <row r="91">
          <cell r="C91" t="str">
            <v>Dobbins AFB</v>
          </cell>
        </row>
        <row r="92">
          <cell r="C92" t="str">
            <v>Duke Field</v>
          </cell>
        </row>
        <row r="93">
          <cell r="C93" t="str">
            <v>HQ Air Force Reserves (AFR)</v>
          </cell>
        </row>
        <row r="94">
          <cell r="C94" t="str">
            <v>Gen B Mitchell</v>
          </cell>
        </row>
        <row r="95">
          <cell r="C95" t="str">
            <v>Greater Pittsburgh AFB</v>
          </cell>
        </row>
        <row r="96">
          <cell r="C96" t="str">
            <v>Grissom AFB</v>
          </cell>
        </row>
        <row r="97">
          <cell r="C97" t="str">
            <v>Homestead AFB</v>
          </cell>
        </row>
        <row r="98">
          <cell r="C98" t="str">
            <v>March Air Reserve Base</v>
          </cell>
        </row>
        <row r="99">
          <cell r="C99" t="str">
            <v>Minn-St Paul</v>
          </cell>
        </row>
        <row r="100">
          <cell r="C100" t="str">
            <v>Niagra Falls</v>
          </cell>
        </row>
        <row r="101">
          <cell r="C101" t="str">
            <v>Portland International Airport (IAP) Air Guard Station (AGS)</v>
          </cell>
        </row>
        <row r="102">
          <cell r="C102" t="str">
            <v>Westover</v>
          </cell>
        </row>
        <row r="103">
          <cell r="C103" t="str">
            <v>Youngstown Air Reserve Station (ARS)</v>
          </cell>
        </row>
        <row r="104">
          <cell r="C104" t="str">
            <v>HQ Air Force District of Washington (ADW)</v>
          </cell>
        </row>
        <row r="105">
          <cell r="C105" t="str">
            <v xml:space="preserve">Joint Base Andrews </v>
          </cell>
        </row>
        <row r="106">
          <cell r="C106" t="str">
            <v>Pentagon</v>
          </cell>
        </row>
        <row r="107">
          <cell r="C107" t="str">
            <v>Maxwell/Gunter</v>
          </cell>
        </row>
        <row r="108">
          <cell r="C108" t="str">
            <v>U.S. Air Force Academy</v>
          </cell>
        </row>
        <row r="109">
          <cell r="C109" t="str">
            <v>Goodfellow AFB</v>
          </cell>
        </row>
        <row r="110">
          <cell r="C110" t="str">
            <v>Reserved</v>
          </cell>
        </row>
        <row r="111">
          <cell r="C111" t="str">
            <v>Dallas/Army and Air Force Exchange Service (AAFES)</v>
          </cell>
        </row>
        <row r="112">
          <cell r="C112" t="str">
            <v>HQ Pacific Air Forces (PAF)</v>
          </cell>
        </row>
        <row r="113">
          <cell r="C113" t="str">
            <v>Bellows</v>
          </cell>
        </row>
        <row r="114">
          <cell r="C114" t="str">
            <v>Taegu</v>
          </cell>
        </row>
        <row r="115">
          <cell r="C115" t="str">
            <v>Eielson AFB</v>
          </cell>
        </row>
        <row r="116">
          <cell r="C116" t="str">
            <v>Misawa Air Base (AB)</v>
          </cell>
        </row>
        <row r="117">
          <cell r="C117" t="str">
            <v>Yokota AB</v>
          </cell>
        </row>
        <row r="118">
          <cell r="C118" t="str">
            <v>Kadena AB</v>
          </cell>
        </row>
        <row r="119">
          <cell r="C119" t="str">
            <v>Kunsan AB</v>
          </cell>
        </row>
        <row r="120">
          <cell r="C120" t="str">
            <v>Johnston Atoll</v>
          </cell>
        </row>
        <row r="121">
          <cell r="C121" t="str">
            <v>Osan AB</v>
          </cell>
        </row>
        <row r="122">
          <cell r="C122" t="str">
            <v>Reserved</v>
          </cell>
        </row>
        <row r="123">
          <cell r="C123" t="str">
            <v>AF Mission Essential Feeding Facility (MEFF)</v>
          </cell>
        </row>
        <row r="124">
          <cell r="C124" t="str">
            <v>AFMWR</v>
          </cell>
        </row>
        <row r="125">
          <cell r="C125" t="str">
            <v>AF Fisher House</v>
          </cell>
        </row>
        <row r="126">
          <cell r="C126" t="str">
            <v>AF Civilian Welfare</v>
          </cell>
        </row>
        <row r="127">
          <cell r="C127" t="str">
            <v>AF Capital Improvements</v>
          </cell>
        </row>
        <row r="128">
          <cell r="C128" t="str">
            <v>AF Lodging Fund</v>
          </cell>
        </row>
        <row r="129">
          <cell r="C129" t="str">
            <v>AF 401K</v>
          </cell>
        </row>
        <row r="130">
          <cell r="C130" t="str">
            <v>AF Retirement Fund</v>
          </cell>
        </row>
        <row r="131">
          <cell r="C131" t="str">
            <v>AF Insurance Fund</v>
          </cell>
        </row>
        <row r="132">
          <cell r="C132" t="str">
            <v>AF FM Mngt Fund</v>
          </cell>
        </row>
        <row r="133">
          <cell r="C133" t="str">
            <v>AF FM Mngt Fund</v>
          </cell>
        </row>
        <row r="134">
          <cell r="C134" t="str">
            <v>HQ AFE</v>
          </cell>
        </row>
        <row r="135">
          <cell r="C135" t="str">
            <v>Buchel</v>
          </cell>
        </row>
        <row r="136">
          <cell r="C136" t="str">
            <v>Kleine Brogel</v>
          </cell>
        </row>
        <row r="137">
          <cell r="C137" t="str">
            <v>Vogelweh/Sembach</v>
          </cell>
        </row>
        <row r="138">
          <cell r="C138" t="str">
            <v>Ramstein AB</v>
          </cell>
        </row>
        <row r="139">
          <cell r="C139" t="str">
            <v>Spangdahlem AB</v>
          </cell>
        </row>
        <row r="140">
          <cell r="C140" t="str">
            <v>Geilenkirchen</v>
          </cell>
        </row>
        <row r="141">
          <cell r="C141" t="str">
            <v>Royal Air Force (RAF) Menwith Hill</v>
          </cell>
        </row>
        <row r="142">
          <cell r="C142" t="str">
            <v>RAF Lakenheath</v>
          </cell>
        </row>
        <row r="143">
          <cell r="C143" t="str">
            <v>RAF Mildenhall</v>
          </cell>
        </row>
        <row r="144">
          <cell r="C144" t="str">
            <v>RAF Croughton</v>
          </cell>
        </row>
        <row r="145">
          <cell r="C145" t="str">
            <v>RAF Alconbury, RAF Molesworth, RAF Upwood</v>
          </cell>
        </row>
        <row r="146">
          <cell r="C146" t="str">
            <v>RAF Fairford</v>
          </cell>
        </row>
        <row r="147">
          <cell r="C147" t="str">
            <v>Moron</v>
          </cell>
        </row>
        <row r="148">
          <cell r="C148" t="str">
            <v>Ghedi Torre AB</v>
          </cell>
        </row>
        <row r="149">
          <cell r="C149" t="str">
            <v>Aviano AB</v>
          </cell>
        </row>
        <row r="150">
          <cell r="C150" t="str">
            <v>Izmir AFB</v>
          </cell>
        </row>
        <row r="151">
          <cell r="C151" t="str">
            <v>Kalkar</v>
          </cell>
        </row>
        <row r="152">
          <cell r="C152" t="str">
            <v>Northern Watch</v>
          </cell>
        </row>
        <row r="153">
          <cell r="C153" t="str">
            <v>Stavanger Norway</v>
          </cell>
        </row>
        <row r="154">
          <cell r="C154" t="str">
            <v>Incirlik AB</v>
          </cell>
        </row>
        <row r="155">
          <cell r="C155" t="str">
            <v>Joint Base McGuire-Dix-Lakehurst (JBMDL)</v>
          </cell>
        </row>
        <row r="156">
          <cell r="C156" t="str">
            <v>Joint Base Elmendorf (JBER)</v>
          </cell>
        </row>
        <row r="157">
          <cell r="C157" t="str">
            <v>Joint Base Charleston (JBC)</v>
          </cell>
        </row>
        <row r="158">
          <cell r="C158" t="str">
            <v>Portfolio 1A</v>
          </cell>
        </row>
        <row r="159">
          <cell r="C159" t="str">
            <v>Portfolio 1B</v>
          </cell>
        </row>
        <row r="160">
          <cell r="C160" t="str">
            <v>Al Udeid Air Base</v>
          </cell>
        </row>
        <row r="161">
          <cell r="C161" t="str">
            <v>Bagram Airfield</v>
          </cell>
        </row>
        <row r="162">
          <cell r="C162" t="str">
            <v>Joint Base Langley-Eustis (JBLE)</v>
          </cell>
        </row>
        <row r="163">
          <cell r="C163" t="str">
            <v>Joint Base San Antonio (JBSA)</v>
          </cell>
        </row>
        <row r="164">
          <cell r="C164" t="str">
            <v>Kandahar Airfield</v>
          </cell>
        </row>
        <row r="165">
          <cell r="C165" t="str">
            <v>Pease Air National Guard Base (ANGB)</v>
          </cell>
        </row>
        <row r="166">
          <cell r="C166" t="str">
            <v>Aberdeen Proving Ground</v>
          </cell>
        </row>
        <row r="167">
          <cell r="C167" t="str">
            <v>Adelphi Laboratory  Center</v>
          </cell>
        </row>
        <row r="168">
          <cell r="C168" t="str">
            <v xml:space="preserve">Anniston </v>
          </cell>
        </row>
        <row r="169">
          <cell r="C169" t="str">
            <v xml:space="preserve">Area I </v>
          </cell>
        </row>
        <row r="170">
          <cell r="C170" t="str">
            <v xml:space="preserve">Army Recreation Machine Program (ARMP) Korea </v>
          </cell>
        </row>
        <row r="171">
          <cell r="C171" t="str">
            <v xml:space="preserve">ARMP, HQ </v>
          </cell>
        </row>
        <row r="172">
          <cell r="C172" t="str">
            <v>Army Civilian Welfare Fund</v>
          </cell>
        </row>
        <row r="173">
          <cell r="C173" t="str">
            <v xml:space="preserve">Army Lodging Fund </v>
          </cell>
        </row>
        <row r="174">
          <cell r="C174" t="str">
            <v>Army Recreation Machine Program, Germany</v>
          </cell>
        </row>
        <row r="175">
          <cell r="C175" t="str">
            <v xml:space="preserve">Army Solider Family Readiness Donations </v>
          </cell>
        </row>
        <row r="176">
          <cell r="C176" t="str">
            <v xml:space="preserve">Army Ten-Miler </v>
          </cell>
        </row>
        <row r="177">
          <cell r="C177" t="str">
            <v>Camp Casey</v>
          </cell>
        </row>
        <row r="178">
          <cell r="C178" t="str">
            <v xml:space="preserve">Camp Humphreys </v>
          </cell>
        </row>
        <row r="179">
          <cell r="C179" t="str">
            <v>Camp Mabry</v>
          </cell>
        </row>
        <row r="180">
          <cell r="C180" t="str">
            <v xml:space="preserve">Camp Red Cloud </v>
          </cell>
        </row>
        <row r="181">
          <cell r="C181" t="str">
            <v xml:space="preserve">Camp Shelby Joint Forces Training Center </v>
          </cell>
        </row>
        <row r="182">
          <cell r="C182" t="str">
            <v>Camp Stanley</v>
          </cell>
        </row>
        <row r="183">
          <cell r="C183" t="str">
            <v>Carlisle Barracks</v>
          </cell>
        </row>
        <row r="184">
          <cell r="C184" t="str">
            <v>Cold Regions Research and Engineering Laboratory (CRREL)</v>
          </cell>
        </row>
        <row r="185">
          <cell r="C185" t="str">
            <v xml:space="preserve">Consolidated Veterinary Funds - Cycle E </v>
          </cell>
        </row>
        <row r="186">
          <cell r="C186" t="str">
            <v xml:space="preserve">Consolidated Veterinary Funds - Cycle R </v>
          </cell>
        </row>
        <row r="187">
          <cell r="C187" t="str">
            <v xml:space="preserve">Defense Depot Susquehanna, Pennsylvania (DDSP) New Cumberland </v>
          </cell>
        </row>
        <row r="188">
          <cell r="C188" t="str">
            <v xml:space="preserve">Defense Intellegence Agency </v>
          </cell>
        </row>
        <row r="189">
          <cell r="C189" t="str">
            <v xml:space="preserve">Directorate of Emergency Services (DES) Fort Belvoir </v>
          </cell>
        </row>
        <row r="190">
          <cell r="C190" t="str">
            <v>Detroit Arsenal</v>
          </cell>
        </row>
        <row r="191">
          <cell r="C191" t="str">
            <v xml:space="preserve">Defense Finance and Accounting Service (DFAS)-Indianapolis </v>
          </cell>
        </row>
        <row r="192">
          <cell r="C192" t="str">
            <v xml:space="preserve">DFAS-Texarkana </v>
          </cell>
        </row>
        <row r="193">
          <cell r="C193" t="str">
            <v xml:space="preserve">Defense General Supply Center (DGSC) Richmond </v>
          </cell>
        </row>
        <row r="194">
          <cell r="C194" t="str">
            <v>Defense Logistics Agency (DLA) Columbus</v>
          </cell>
        </row>
        <row r="195">
          <cell r="C195" t="str">
            <v>DLA Superfund</v>
          </cell>
        </row>
        <row r="196">
          <cell r="C196" t="str">
            <v xml:space="preserve">Defense Logistics Services Center (DLSC) Battle Creek </v>
          </cell>
        </row>
        <row r="197">
          <cell r="C197" t="str">
            <v>DoD Concessions Committee</v>
          </cell>
        </row>
        <row r="198">
          <cell r="C198" t="str">
            <v>Dragon Hill Lodge Armed Forces Recreation Center (AFRC)</v>
          </cell>
        </row>
        <row r="199">
          <cell r="C199" t="str">
            <v>Dugway Proving Ground</v>
          </cell>
        </row>
        <row r="200">
          <cell r="C200" t="str">
            <v>Edelweiss Lodge and Resort AFRC</v>
          </cell>
        </row>
        <row r="201">
          <cell r="C201" t="str">
            <v xml:space="preserve">Europe Statutory Accident Insurance Fund </v>
          </cell>
        </row>
        <row r="202">
          <cell r="C202" t="str">
            <v xml:space="preserve">Fisher House </v>
          </cell>
        </row>
        <row r="203">
          <cell r="C203" t="str">
            <v>Fort A P Hill</v>
          </cell>
        </row>
        <row r="204">
          <cell r="C204" t="str">
            <v>Fort Belvoir</v>
          </cell>
        </row>
        <row r="205">
          <cell r="C205" t="str">
            <v>Fort Benning</v>
          </cell>
        </row>
        <row r="206">
          <cell r="C206" t="str">
            <v>Fort Bliss</v>
          </cell>
        </row>
        <row r="207">
          <cell r="C207" t="str">
            <v>Fort Bragg</v>
          </cell>
        </row>
        <row r="208">
          <cell r="C208" t="str">
            <v xml:space="preserve">Fort Buchanan </v>
          </cell>
        </row>
        <row r="209">
          <cell r="C209" t="str">
            <v>Fort Campbell</v>
          </cell>
        </row>
        <row r="210">
          <cell r="C210" t="str">
            <v>Fort Carson</v>
          </cell>
        </row>
        <row r="211">
          <cell r="C211" t="str">
            <v xml:space="preserve">Fort Detrick </v>
          </cell>
        </row>
        <row r="212">
          <cell r="C212" t="str">
            <v>Fort Devens</v>
          </cell>
        </row>
        <row r="213">
          <cell r="C213" t="str">
            <v>Fort Drum</v>
          </cell>
        </row>
        <row r="214">
          <cell r="C214" t="str">
            <v>Fort George G Meade</v>
          </cell>
        </row>
        <row r="215">
          <cell r="C215" t="str">
            <v>Fort Gordon</v>
          </cell>
        </row>
        <row r="216">
          <cell r="C216" t="str">
            <v>Fort Greely</v>
          </cell>
        </row>
        <row r="217">
          <cell r="C217" t="str">
            <v>Fort Hamilton</v>
          </cell>
        </row>
        <row r="218">
          <cell r="C218" t="str">
            <v>Fort Hood</v>
          </cell>
        </row>
        <row r="219">
          <cell r="C219" t="str">
            <v>Fort Huachuca</v>
          </cell>
        </row>
        <row r="220">
          <cell r="C220" t="str">
            <v>Fort Hunter Liggett - US Army Combat Support Training Center</v>
          </cell>
        </row>
        <row r="221">
          <cell r="C221" t="str">
            <v>Fort Irwin - National Training Center</v>
          </cell>
        </row>
        <row r="222">
          <cell r="C222" t="str">
            <v>Fort Jackson</v>
          </cell>
        </row>
        <row r="223">
          <cell r="C223" t="str">
            <v>Fort Knox</v>
          </cell>
        </row>
        <row r="224">
          <cell r="C224" t="str">
            <v xml:space="preserve">Fort Leavenworth </v>
          </cell>
        </row>
        <row r="225">
          <cell r="C225" t="str">
            <v>Fort Lee</v>
          </cell>
        </row>
        <row r="226">
          <cell r="C226" t="str">
            <v>Fort Leonard Wood</v>
          </cell>
        </row>
        <row r="227">
          <cell r="C227" t="str">
            <v>Fort McCoy</v>
          </cell>
        </row>
        <row r="228">
          <cell r="C228" t="str">
            <v>Fort Polk</v>
          </cell>
        </row>
        <row r="229">
          <cell r="C229" t="str">
            <v>Fort Riley</v>
          </cell>
        </row>
        <row r="230">
          <cell r="C230" t="str">
            <v>Fort Rucker</v>
          </cell>
        </row>
        <row r="231">
          <cell r="C231" t="str">
            <v>Fort Sill</v>
          </cell>
        </row>
        <row r="232">
          <cell r="C232" t="str">
            <v>Fort Stewart</v>
          </cell>
        </row>
        <row r="233">
          <cell r="C233" t="str">
            <v>Fort Wainwright</v>
          </cell>
        </row>
        <row r="234">
          <cell r="C234" t="str">
            <v>Hale Koa Hotel AFRC</v>
          </cell>
        </row>
        <row r="235">
          <cell r="C235" t="str">
            <v xml:space="preserve">Headquarters, Direct Reporting </v>
          </cell>
        </row>
        <row r="236">
          <cell r="C236" t="str">
            <v xml:space="preserve">HQ Eighth US Army (EUSA) Major Command (MACOM) MWR </v>
          </cell>
        </row>
        <row r="237">
          <cell r="C237" t="str">
            <v>HQ US Army (USAR) Japan</v>
          </cell>
        </row>
        <row r="238">
          <cell r="C238" t="str">
            <v>HQ, Europe Oversight</v>
          </cell>
        </row>
        <row r="239">
          <cell r="C239" t="str">
            <v xml:space="preserve">HQ, Pacific Region </v>
          </cell>
        </row>
        <row r="240">
          <cell r="C240" t="str">
            <v xml:space="preserve">HQ, Surface Deployment &amp; Distribution Center </v>
          </cell>
        </row>
        <row r="241">
          <cell r="C241" t="str">
            <v xml:space="preserve">HQ, US Army South (USARSO) </v>
          </cell>
        </row>
        <row r="242">
          <cell r="C242" t="str">
            <v>Hunter Army Airfield</v>
          </cell>
        </row>
        <row r="243">
          <cell r="C243" t="str">
            <v>US Army Installation Command (IMCOM) Atlantic Region</v>
          </cell>
        </row>
        <row r="244">
          <cell r="C244" t="str">
            <v>IMCOM Central Region</v>
          </cell>
        </row>
        <row r="245">
          <cell r="C245" t="str">
            <v>IMCOM Europe Region</v>
          </cell>
        </row>
        <row r="246">
          <cell r="C246" t="str">
            <v>IMCOM HQ, Family and MWR Programs, G9</v>
          </cell>
        </row>
        <row r="247">
          <cell r="C247" t="str">
            <v>IMCOM Pacific Region</v>
          </cell>
        </row>
        <row r="248">
          <cell r="C248" t="str">
            <v xml:space="preserve">Japan </v>
          </cell>
        </row>
        <row r="249">
          <cell r="C249" t="str">
            <v>Joint Base Lewis-McChord (JBLM)</v>
          </cell>
        </row>
        <row r="250">
          <cell r="C250" t="str">
            <v>Joint Base Myer-Henderson Hall (JBMHH)</v>
          </cell>
        </row>
        <row r="251">
          <cell r="C251" t="str">
            <v>Joint Multinational Readiness Center (JMRC), Hohenfels</v>
          </cell>
        </row>
        <row r="252">
          <cell r="C252" t="str">
            <v xml:space="preserve">Kilauea Military Camp </v>
          </cell>
        </row>
        <row r="253">
          <cell r="C253" t="str">
            <v xml:space="preserve">Landstuhl </v>
          </cell>
        </row>
        <row r="254">
          <cell r="C254" t="str">
            <v xml:space="preserve">Letterkenny </v>
          </cell>
        </row>
        <row r="255">
          <cell r="C255" t="str">
            <v xml:space="preserve">Lexington </v>
          </cell>
        </row>
        <row r="256">
          <cell r="C256" t="str">
            <v xml:space="preserve">McAlester </v>
          </cell>
        </row>
        <row r="257">
          <cell r="C257" t="str">
            <v>Natick Soldier Systems Center</v>
          </cell>
        </row>
        <row r="258">
          <cell r="C258" t="str">
            <v xml:space="preserve">National Geospatial-Intelligence Agency (NGA) East </v>
          </cell>
        </row>
        <row r="259">
          <cell r="C259" t="str">
            <v xml:space="preserve">National Geospatial-Intelligence Agency West </v>
          </cell>
        </row>
        <row r="260">
          <cell r="C260" t="str">
            <v>National Ground Intelligence</v>
          </cell>
        </row>
        <row r="261">
          <cell r="C261" t="str">
            <v>NATO School - Oberammergau</v>
          </cell>
        </row>
        <row r="262">
          <cell r="C262" t="str">
            <v>Office of Chief of Chaplains (OCCH)</v>
          </cell>
        </row>
        <row r="263">
          <cell r="C263" t="str">
            <v>Parks Reserve Forces Training Area (Camp Parks)</v>
          </cell>
        </row>
        <row r="264">
          <cell r="C264" t="str">
            <v>Picatinny Arsenal</v>
          </cell>
        </row>
        <row r="265">
          <cell r="C265" t="str">
            <v xml:space="preserve">Pine Bluff </v>
          </cell>
        </row>
        <row r="266">
          <cell r="C266" t="str">
            <v>Pentagon Athletic Center (PAC)</v>
          </cell>
        </row>
        <row r="267">
          <cell r="C267" t="str">
            <v xml:space="preserve">Red River Army Depot </v>
          </cell>
        </row>
        <row r="268">
          <cell r="C268" t="str">
            <v>Redstone Arsenal</v>
          </cell>
        </row>
        <row r="269">
          <cell r="C269" t="str">
            <v>Rock Island Arsenal</v>
          </cell>
        </row>
        <row r="270">
          <cell r="C270" t="str">
            <v xml:space="preserve">Rock Island Corps of Engineers (COE) </v>
          </cell>
        </row>
        <row r="271">
          <cell r="C271" t="str">
            <v>Rocky Mountain Arsenal</v>
          </cell>
        </row>
        <row r="272">
          <cell r="C272" t="str">
            <v xml:space="preserve">San Joaquin </v>
          </cell>
        </row>
        <row r="273">
          <cell r="C273" t="str">
            <v>Shades of Green AFRC</v>
          </cell>
        </row>
        <row r="274">
          <cell r="C274" t="str">
            <v>Sharpe Army Depot</v>
          </cell>
        </row>
        <row r="275">
          <cell r="C275" t="str">
            <v xml:space="preserve">Sierra </v>
          </cell>
        </row>
        <row r="276">
          <cell r="C276" t="str">
            <v>Soto Cano Air Base (AB)</v>
          </cell>
        </row>
        <row r="277">
          <cell r="C277" t="str">
            <v xml:space="preserve">Stars &amp; Stripes </v>
          </cell>
        </row>
        <row r="278">
          <cell r="C278" t="str">
            <v xml:space="preserve">Stars &amp; Stripes Europe </v>
          </cell>
        </row>
        <row r="279">
          <cell r="C279" t="str">
            <v xml:space="preserve">Stars &amp; Stripes Pacific </v>
          </cell>
        </row>
        <row r="280">
          <cell r="C280" t="str">
            <v xml:space="preserve">Texas Roadhouse </v>
          </cell>
        </row>
        <row r="281">
          <cell r="C281" t="str">
            <v xml:space="preserve">The Judge Advocate General's (JAG) School </v>
          </cell>
        </row>
        <row r="282">
          <cell r="C282" t="str">
            <v xml:space="preserve">Tobyhanna </v>
          </cell>
        </row>
        <row r="283">
          <cell r="C283" t="str">
            <v>Tooele</v>
          </cell>
        </row>
        <row r="284">
          <cell r="C284" t="str">
            <v xml:space="preserve">Tripler </v>
          </cell>
        </row>
        <row r="285">
          <cell r="C285" t="str">
            <v>Umatilla Chemical Depot</v>
          </cell>
        </row>
        <row r="286">
          <cell r="C286" t="str">
            <v>Uniformed Services University of Health Science (USUHS)</v>
          </cell>
        </row>
        <row r="287">
          <cell r="C287" t="str">
            <v>US Army Garrison Ansbach</v>
          </cell>
        </row>
        <row r="288">
          <cell r="C288" t="str">
            <v>US Army Garrison Bamberg</v>
          </cell>
        </row>
        <row r="289">
          <cell r="C289" t="str">
            <v>US Army Garrison Baumholder</v>
          </cell>
        </row>
        <row r="290">
          <cell r="C290" t="str">
            <v>US Army Garrison Bavaria (Grafenwoehr)</v>
          </cell>
        </row>
        <row r="291">
          <cell r="C291" t="str">
            <v>US Army Garrison Benelux</v>
          </cell>
        </row>
        <row r="292">
          <cell r="C292" t="str">
            <v>US Army Garrison Brussels</v>
          </cell>
        </row>
        <row r="293">
          <cell r="C293" t="str">
            <v>US Army Garrison Daegu (Camp Henry)</v>
          </cell>
        </row>
        <row r="294">
          <cell r="C294" t="str">
            <v>US Army Garrison Garmisch</v>
          </cell>
        </row>
        <row r="295">
          <cell r="C295" t="str">
            <v>US Army Garrison Hawaii (Schofield Barracks)</v>
          </cell>
        </row>
        <row r="296">
          <cell r="C296" t="str">
            <v>US Army Garrison Hohenfels</v>
          </cell>
        </row>
        <row r="297">
          <cell r="C297" t="str">
            <v>US Army Garrison Japan (Camp Zama)</v>
          </cell>
        </row>
        <row r="298">
          <cell r="C298" t="str">
            <v xml:space="preserve">US Army Garrison Livorno </v>
          </cell>
        </row>
        <row r="299">
          <cell r="C299" t="str">
            <v>US Army Garrison Miami</v>
          </cell>
        </row>
        <row r="300">
          <cell r="C300" t="str">
            <v>US Army Garrison Okinawa</v>
          </cell>
        </row>
        <row r="301">
          <cell r="C301" t="str">
            <v>US Army Garrison Pohakuloa</v>
          </cell>
        </row>
        <row r="302">
          <cell r="C302" t="str">
            <v>US Army Garrison Presidio Of Monterey</v>
          </cell>
        </row>
        <row r="303">
          <cell r="C303" t="str">
            <v>US Army Garrison Rheinland-Pfalz (Kaiserslautern)</v>
          </cell>
        </row>
        <row r="304">
          <cell r="C304" t="str">
            <v>US Army Garrison Schinnen</v>
          </cell>
        </row>
        <row r="305">
          <cell r="C305" t="str">
            <v>US Army Garrison Schweinfurt</v>
          </cell>
        </row>
        <row r="306">
          <cell r="C306" t="str">
            <v>US Army Garrison Stuttgart</v>
          </cell>
        </row>
        <row r="307">
          <cell r="C307" t="str">
            <v>US Army Garrison Vicenza</v>
          </cell>
        </row>
        <row r="308">
          <cell r="C308" t="str">
            <v>US Army Garrison Wiesbaden</v>
          </cell>
        </row>
        <row r="309">
          <cell r="C309" t="str">
            <v>US Army Garrison Yongsan</v>
          </cell>
        </row>
        <row r="310">
          <cell r="C310" t="str">
            <v>US Army Kwajalein Atoll</v>
          </cell>
        </row>
        <row r="311">
          <cell r="C311" t="str">
            <v xml:space="preserve">US Army Publications Center </v>
          </cell>
        </row>
        <row r="312">
          <cell r="C312" t="str">
            <v>US Military Academy (West Point)</v>
          </cell>
        </row>
        <row r="313">
          <cell r="C313" t="str">
            <v>US Army USACHCS Chaplain Center and School (USACHCS)</v>
          </cell>
        </row>
        <row r="314">
          <cell r="C314" t="str">
            <v xml:space="preserve">US Army Europe (USAEUR) Vehicle Registry </v>
          </cell>
        </row>
        <row r="315">
          <cell r="C315" t="str">
            <v>Watervliet</v>
          </cell>
        </row>
        <row r="316">
          <cell r="C316" t="str">
            <v>White Sands Missile Range</v>
          </cell>
        </row>
        <row r="317">
          <cell r="C317" t="str">
            <v xml:space="preserve">William Beaumont Army Medical Center </v>
          </cell>
        </row>
        <row r="318">
          <cell r="C318" t="str">
            <v>Yakima Training Center</v>
          </cell>
        </row>
        <row r="319">
          <cell r="C319" t="str">
            <v>Yuma Proving Ground</v>
          </cell>
        </row>
        <row r="320">
          <cell r="C320" t="str">
            <v>Marine Barracks, Washington DC</v>
          </cell>
        </row>
        <row r="321">
          <cell r="C321" t="str">
            <v>Marine Corps Logistics Base (MCLB) Albany</v>
          </cell>
        </row>
        <row r="322">
          <cell r="C322" t="str">
            <v>Camp Allen</v>
          </cell>
        </row>
        <row r="323">
          <cell r="C323" t="str">
            <v>MCLB Barstow</v>
          </cell>
        </row>
        <row r="324">
          <cell r="C324" t="str">
            <v>Marine Corps Base (MCB) Camp Smedley D. Butler</v>
          </cell>
        </row>
        <row r="325">
          <cell r="C325" t="str">
            <v>Marine Corps Air Station (MCAS) Cherry Point</v>
          </cell>
        </row>
        <row r="326">
          <cell r="C326" t="str">
            <v>MCB Hawaii</v>
          </cell>
        </row>
        <row r="327">
          <cell r="C327" t="str">
            <v>Joint Base Myer-Henderson Hall (Henderson Hall)</v>
          </cell>
        </row>
        <row r="328">
          <cell r="C328" t="str">
            <v>MCAS Iwakuni</v>
          </cell>
        </row>
        <row r="329">
          <cell r="C329" t="str">
            <v>MCB Camp Lejeune</v>
          </cell>
        </row>
        <row r="330">
          <cell r="C330" t="str">
            <v>MCAS Miramar</v>
          </cell>
        </row>
        <row r="331">
          <cell r="C331" t="str">
            <v>MCAS New River</v>
          </cell>
        </row>
        <row r="332">
          <cell r="C332" t="str">
            <v>MCB Camp Pendleton</v>
          </cell>
        </row>
        <row r="333">
          <cell r="C333" t="str">
            <v>MCB Quantico</v>
          </cell>
        </row>
        <row r="334">
          <cell r="C334" t="str">
            <v>Marine Corps Recruiting Depot (MCRD) San Diego</v>
          </cell>
        </row>
        <row r="335">
          <cell r="C335" t="str">
            <v>Marine Corps Community Services (MCCS) South Carolina</v>
          </cell>
        </row>
        <row r="336">
          <cell r="C336" t="str">
            <v>MCAS Beaufort</v>
          </cell>
        </row>
        <row r="337">
          <cell r="C337" t="str">
            <v>MCRD Parris Island</v>
          </cell>
        </row>
        <row r="338">
          <cell r="C338" t="str">
            <v>Marine Corps Air Ground Combat Center (MCAGCC), Twentynine Palms</v>
          </cell>
        </row>
        <row r="339">
          <cell r="C339" t="str">
            <v>MCAS Yuma</v>
          </cell>
        </row>
        <row r="340">
          <cell r="C340" t="str">
            <v>Marine Corps Security Force (MCSF) Bangor</v>
          </cell>
        </row>
        <row r="341">
          <cell r="C341" t="str">
            <v>Marine Corps Recruiting Center (MCRC) Garden City</v>
          </cell>
        </row>
        <row r="342">
          <cell r="C342" t="str">
            <v>MCCS HQ</v>
          </cell>
        </row>
        <row r="343">
          <cell r="C343" t="str">
            <v>Naval Station (NS) Guantanamo Bay</v>
          </cell>
        </row>
        <row r="344">
          <cell r="C344" t="str">
            <v>NAVSUPPACT Crane</v>
          </cell>
        </row>
        <row r="345">
          <cell r="C345" t="str">
            <v>NS Great Lakes</v>
          </cell>
        </row>
        <row r="346">
          <cell r="C346" t="str">
            <v>NS Mayport FL</v>
          </cell>
        </row>
        <row r="347">
          <cell r="C347" t="str">
            <v>NAS Key West FL</v>
          </cell>
        </row>
        <row r="348">
          <cell r="C348" t="str">
            <v>NSA Panama City</v>
          </cell>
        </row>
        <row r="349">
          <cell r="C349" t="str">
            <v>Naval Construction Battalion Center (NCBC) Gulfport MS</v>
          </cell>
        </row>
        <row r="350">
          <cell r="C350" t="str">
            <v xml:space="preserve">NAS Jacksonville </v>
          </cell>
        </row>
        <row r="351">
          <cell r="C351" t="str">
            <v>NWS Yorktown</v>
          </cell>
        </row>
        <row r="352">
          <cell r="C352" t="str">
            <v>Naval Air Station (NAS) Oceana</v>
          </cell>
        </row>
        <row r="353">
          <cell r="C353" t="str">
            <v>Naval Medical Center (NMC) Portsmouth</v>
          </cell>
        </row>
        <row r="354">
          <cell r="C354" t="str">
            <v>Naval Ship Yard (NSY) Norfolk</v>
          </cell>
        </row>
        <row r="355">
          <cell r="C355" t="str">
            <v>Joint Forces Staff College (JFSC) Norfolk</v>
          </cell>
        </row>
        <row r="356">
          <cell r="C356" t="str">
            <v xml:space="preserve">NS Norfolk </v>
          </cell>
        </row>
        <row r="357">
          <cell r="C357" t="str">
            <v>NSA Hampton Roads NW</v>
          </cell>
        </row>
        <row r="358">
          <cell r="C358" t="str">
            <v>NSA Mechanicsburg Pa</v>
          </cell>
        </row>
        <row r="359">
          <cell r="C359" t="str">
            <v>NSA Saratoga Springs</v>
          </cell>
        </row>
        <row r="360">
          <cell r="C360" t="str">
            <v>NWS Earle</v>
          </cell>
        </row>
        <row r="361">
          <cell r="C361" t="str">
            <v xml:space="preserve">NS Newport </v>
          </cell>
        </row>
        <row r="362">
          <cell r="C362" t="str">
            <v>NSY Portsmouth</v>
          </cell>
        </row>
        <row r="363">
          <cell r="C363" t="str">
            <v>Commander Fleet Activities (CFA) Chinhae-Installation</v>
          </cell>
        </row>
        <row r="364">
          <cell r="C364" t="str">
            <v>Naval Submarine Base (NSB) New London</v>
          </cell>
        </row>
        <row r="365">
          <cell r="C365" t="str">
            <v>Joint Expeditionary Base Little Creek-Fort Story (JEBLC-FS)</v>
          </cell>
        </row>
        <row r="366">
          <cell r="C366" t="str">
            <v>CFA Sasebo</v>
          </cell>
        </row>
        <row r="367">
          <cell r="C367" t="str">
            <v xml:space="preserve">CFA Yokosuka </v>
          </cell>
        </row>
        <row r="368">
          <cell r="C368" t="str">
            <v xml:space="preserve">Naval Air Facility (NAF) Atsugi </v>
          </cell>
        </row>
        <row r="369">
          <cell r="C369" t="str">
            <v>CFA Okinawa JA</v>
          </cell>
        </row>
        <row r="370">
          <cell r="C370" t="str">
            <v>NS Rota</v>
          </cell>
        </row>
        <row r="371">
          <cell r="C371" t="str">
            <v xml:space="preserve">NAS Sigonella </v>
          </cell>
        </row>
        <row r="372">
          <cell r="C372" t="str">
            <v xml:space="preserve">NSA Naples </v>
          </cell>
        </row>
        <row r="373">
          <cell r="C373" t="str">
            <v>Joint Maritime Facility (JMF) St Mawgans</v>
          </cell>
        </row>
        <row r="374">
          <cell r="C374" t="str">
            <v>NA UK</v>
          </cell>
        </row>
        <row r="375">
          <cell r="C375" t="str">
            <v>NAS JRB Ft Worth</v>
          </cell>
        </row>
        <row r="376">
          <cell r="C376" t="str">
            <v xml:space="preserve">NAS Meridian </v>
          </cell>
        </row>
        <row r="377">
          <cell r="C377" t="str">
            <v>NAS Pensacola</v>
          </cell>
        </row>
        <row r="378">
          <cell r="C378" t="str">
            <v xml:space="preserve">NAS Whiting Fld Milton </v>
          </cell>
        </row>
        <row r="379">
          <cell r="C379" t="str">
            <v xml:space="preserve">NAS Corpus Christi </v>
          </cell>
        </row>
        <row r="380">
          <cell r="C380" t="str">
            <v xml:space="preserve">NAS Kingsville </v>
          </cell>
        </row>
        <row r="381">
          <cell r="C381" t="str">
            <v>NAS JRB New Orleans</v>
          </cell>
        </row>
        <row r="382">
          <cell r="C382" t="str">
            <v xml:space="preserve">NSA MidSouth </v>
          </cell>
        </row>
        <row r="383">
          <cell r="C383" t="str">
            <v>NAS Pax River</v>
          </cell>
        </row>
        <row r="384">
          <cell r="C384" t="str">
            <v>NSA Indian Head</v>
          </cell>
        </row>
        <row r="385">
          <cell r="C385" t="str">
            <v>NSA Bethesda</v>
          </cell>
        </row>
        <row r="386">
          <cell r="C386" t="str">
            <v>NSA Annapolis</v>
          </cell>
        </row>
        <row r="387">
          <cell r="C387" t="str">
            <v>Joint Base Anacostia-Bolling (JBAB)</v>
          </cell>
        </row>
        <row r="388">
          <cell r="C388" t="str">
            <v>NSA Dahlgren</v>
          </cell>
        </row>
        <row r="389">
          <cell r="C389" t="str">
            <v>Washington Navy Yard</v>
          </cell>
        </row>
        <row r="390">
          <cell r="C390" t="str">
            <v>Joint Base Pearl Harbor - Hickam (JBPHH)</v>
          </cell>
        </row>
        <row r="391">
          <cell r="C391" t="str">
            <v>Pacific Missile Range Facility (PMRF) Barking Sands</v>
          </cell>
        </row>
        <row r="392">
          <cell r="C392" t="str">
            <v>Navy Recreation Command (NRC) Pacific Beach</v>
          </cell>
        </row>
        <row r="393">
          <cell r="C393" t="str">
            <v>NB Kitsap</v>
          </cell>
        </row>
        <row r="394">
          <cell r="C394" t="str">
            <v xml:space="preserve">NAS Whidbey Island </v>
          </cell>
        </row>
        <row r="395">
          <cell r="C395" t="str">
            <v xml:space="preserve">NS Everett </v>
          </cell>
        </row>
        <row r="396">
          <cell r="C396" t="str">
            <v>NRC Jim Creek</v>
          </cell>
        </row>
        <row r="397">
          <cell r="C397" t="str">
            <v>NSA Monterey</v>
          </cell>
        </row>
        <row r="398">
          <cell r="C398" t="str">
            <v xml:space="preserve">NAS Fallon </v>
          </cell>
        </row>
        <row r="399">
          <cell r="C399" t="str">
            <v>NB Coronado</v>
          </cell>
        </row>
        <row r="400">
          <cell r="C400" t="str">
            <v>Commander, Navy Region Southwest (COMNAVREG, SW) (Metro)</v>
          </cell>
        </row>
        <row r="401">
          <cell r="C401" t="str">
            <v xml:space="preserve">NB Ventura </v>
          </cell>
        </row>
        <row r="402">
          <cell r="C402" t="str">
            <v>Marine Corps Air Station (MCAS) Miramar</v>
          </cell>
        </row>
        <row r="403">
          <cell r="C403" t="str">
            <v>Marine Corps Recruit Depot (MCRD) San Diego Ca</v>
          </cell>
        </row>
        <row r="404">
          <cell r="C404" t="str">
            <v xml:space="preserve">NAF El Centro </v>
          </cell>
        </row>
        <row r="405">
          <cell r="C405" t="str">
            <v>Naval Air Weapons Station (NAWS) China Lake</v>
          </cell>
        </row>
        <row r="406">
          <cell r="C406" t="str">
            <v>NSA Philadelphia</v>
          </cell>
        </row>
        <row r="407">
          <cell r="C407" t="str">
            <v xml:space="preserve">NAS Lemoore </v>
          </cell>
        </row>
        <row r="408">
          <cell r="C408" t="str">
            <v>Navy Recreation Center (NRC) Solomons</v>
          </cell>
        </row>
        <row r="409">
          <cell r="C409" t="str">
            <v>NSA Bahrain</v>
          </cell>
        </row>
        <row r="410">
          <cell r="C410" t="str">
            <v>Camp Lemonier Djibouti</v>
          </cell>
        </row>
        <row r="411">
          <cell r="C411" t="str">
            <v>Commander, US Naval Forces (COMNAVFOR), Korea Seoul</v>
          </cell>
        </row>
        <row r="412">
          <cell r="C412" t="str">
            <v>Naval Support Facility (NSF) Diego Garcia</v>
          </cell>
        </row>
        <row r="413">
          <cell r="C413" t="str">
            <v>Joint Region Marianas (JRM)</v>
          </cell>
        </row>
        <row r="414">
          <cell r="C414" t="str">
            <v>Naval Ordnance Test Unit (NOTU) Cape Canaveral</v>
          </cell>
        </row>
        <row r="415">
          <cell r="C415" t="str">
            <v>NB Point Loma San Diego</v>
          </cell>
        </row>
        <row r="416">
          <cell r="C416" t="str">
            <v>Naval Weapons Station (NWS) Seal Beach</v>
          </cell>
        </row>
        <row r="417">
          <cell r="C417" t="str">
            <v xml:space="preserve">NSB Kings Bay </v>
          </cell>
        </row>
        <row r="418">
          <cell r="C418" t="str">
            <v>NAF Misawa Ja</v>
          </cell>
        </row>
        <row r="419">
          <cell r="C419" t="str">
            <v xml:space="preserve">NSA Souda Bay </v>
          </cell>
        </row>
        <row r="420">
          <cell r="C420" t="str">
            <v>ROI Loan</v>
          </cell>
        </row>
        <row r="421">
          <cell r="C421" t="str">
            <v>NSA Wallops Island</v>
          </cell>
        </row>
        <row r="422">
          <cell r="C422" t="str">
            <v>NCRR Singapore-Installation</v>
          </cell>
        </row>
        <row r="423">
          <cell r="C423" t="str">
            <v>NSA Gaeta</v>
          </cell>
        </row>
        <row r="424">
          <cell r="C424" t="str">
            <v>US Naval Joint Services Activity (USNJSA) The New Sanno</v>
          </cell>
        </row>
        <row r="425">
          <cell r="C425" t="str">
            <v>Mc Fund CNIC</v>
          </cell>
        </row>
        <row r="426">
          <cell r="C426" t="str">
            <v>NB Coronado</v>
          </cell>
        </row>
        <row r="427">
          <cell r="C427" t="str">
            <v>USNSSE Lisbon, Pt</v>
          </cell>
        </row>
        <row r="428">
          <cell r="C428" t="str">
            <v>USNSSE Madrid</v>
          </cell>
        </row>
        <row r="429">
          <cell r="C429" t="str">
            <v>USNSSE Valencia</v>
          </cell>
        </row>
        <row r="430">
          <cell r="C430" t="str">
            <v>USNSSE Latina</v>
          </cell>
        </row>
        <row r="431">
          <cell r="C431" t="str">
            <v>USNSSE Larissa</v>
          </cell>
        </row>
        <row r="432">
          <cell r="C432" t="str">
            <v>USNSSE Isa</v>
          </cell>
        </row>
        <row r="433">
          <cell r="C433" t="str">
            <v>USNSSE Jebel Ali</v>
          </cell>
        </row>
        <row r="434">
          <cell r="C434" t="str">
            <v>USNSSE Fujurah</v>
          </cell>
        </row>
        <row r="435">
          <cell r="C435" t="str">
            <v>USNSSE Port Khalifa</v>
          </cell>
        </row>
        <row r="436">
          <cell r="C436" t="str">
            <v>USNSSE NSF Deveselu</v>
          </cell>
        </row>
        <row r="437">
          <cell r="C437" t="str">
            <v>CFA Chinhae-Region MWR</v>
          </cell>
        </row>
        <row r="438">
          <cell r="C438" t="str">
            <v>COMNAVREG, Japan-Region MWR</v>
          </cell>
        </row>
        <row r="439">
          <cell r="C439" t="str">
            <v>COMNAVREG, Europe, Africa and Southwest Asia (EURAFSWA)-Region MWR</v>
          </cell>
        </row>
        <row r="440">
          <cell r="C440" t="str">
            <v>COMNAVREG, Hawaii-Region MWR</v>
          </cell>
        </row>
        <row r="441">
          <cell r="C441" t="str">
            <v xml:space="preserve">COMNAVREG, SW-Installation </v>
          </cell>
        </row>
        <row r="442">
          <cell r="C442" t="str">
            <v>COMNAVREG, Marianas-Region MWR</v>
          </cell>
        </row>
        <row r="443">
          <cell r="C443" t="str">
            <v>COMNAVREG, NW</v>
          </cell>
        </row>
        <row r="444">
          <cell r="C444" t="str">
            <v>NCRR Singapore-Region MWR</v>
          </cell>
        </row>
        <row r="445">
          <cell r="C445" t="str">
            <v>COMNAVREG, SW-Region MWR</v>
          </cell>
        </row>
        <row r="446">
          <cell r="C446" t="str">
            <v>COMNAVREG, MA</v>
          </cell>
        </row>
        <row r="447">
          <cell r="C447" t="str">
            <v>ND Washington-Region MWR</v>
          </cell>
        </row>
        <row r="448">
          <cell r="C448" t="str">
            <v>COMNAVREG, Se-Region MWR</v>
          </cell>
        </row>
        <row r="449">
          <cell r="C449" t="str">
            <v>USS D D Eisenhower Cvn-69</v>
          </cell>
        </row>
        <row r="450">
          <cell r="C450" t="str">
            <v>USS T Roosevelt Cvn-71</v>
          </cell>
        </row>
        <row r="451">
          <cell r="C451" t="str">
            <v>USS John C Stennis Cvn-74</v>
          </cell>
        </row>
        <row r="452">
          <cell r="C452" t="str">
            <v>USS G Washington Cvn-73</v>
          </cell>
        </row>
        <row r="453">
          <cell r="C453" t="str">
            <v>USS Carl Vinson Cvn-70</v>
          </cell>
        </row>
        <row r="454">
          <cell r="C454" t="str">
            <v>USS Nimitz Cvn-68</v>
          </cell>
        </row>
        <row r="455">
          <cell r="C455" t="str">
            <v>USS Belleau Wood Lha-03</v>
          </cell>
        </row>
        <row r="456">
          <cell r="C456" t="str">
            <v>USS A Lincoln Cvn-72</v>
          </cell>
        </row>
        <row r="457">
          <cell r="C457" t="str">
            <v>USS Harry S Truman Cvn-75</v>
          </cell>
        </row>
        <row r="458">
          <cell r="C458" t="str">
            <v>USS Ronald Reagan Cvn-76</v>
          </cell>
        </row>
        <row r="459">
          <cell r="C459" t="str">
            <v>USS George HW Bush Cvn-77</v>
          </cell>
        </row>
        <row r="460">
          <cell r="C460" t="str">
            <v>USS Gerald Ford</v>
          </cell>
        </row>
        <row r="461">
          <cell r="C461" t="str">
            <v>Fleet and Family Readiness (FFR) CNIC Millington</v>
          </cell>
        </row>
        <row r="462">
          <cell r="C462" t="str">
            <v>Child and Youth Programs (C&amp;YP) CNIC Millington</v>
          </cell>
        </row>
        <row r="463">
          <cell r="C463" t="str">
            <v>Fleet and Family Support (FFS) Warfighter &amp; Family Sup</v>
          </cell>
        </row>
        <row r="464">
          <cell r="C464" t="str">
            <v>Con CNIC Millington</v>
          </cell>
        </row>
        <row r="465">
          <cell r="C465" t="str">
            <v>Navy Gateway Inns and Suites (NGIS) Con CNIC Millington</v>
          </cell>
        </row>
        <row r="466">
          <cell r="C466" t="str">
            <v>CNAFI CNIC Millington</v>
          </cell>
        </row>
        <row r="467">
          <cell r="C467" t="str">
            <v>NFC CNIC Millington</v>
          </cell>
        </row>
        <row r="468">
          <cell r="C468" t="str">
            <v>NGIS CNIC Millington</v>
          </cell>
        </row>
        <row r="469">
          <cell r="C469" t="str">
            <v>OSD CNIC Millington</v>
          </cell>
        </row>
        <row r="470">
          <cell r="C470" t="str">
            <v>Armed Forces Retirement Home (AFRH) Washington</v>
          </cell>
        </row>
        <row r="471">
          <cell r="C471" t="str">
            <v>AFRH Gulfport</v>
          </cell>
        </row>
        <row r="472">
          <cell r="C472" t="str">
            <v>Fisher House CNIC Mill</v>
          </cell>
        </row>
        <row r="473">
          <cell r="C473" t="str">
            <v>DoD Education Activity (DODEA) Guam Student Meal Program (SMP)</v>
          </cell>
        </row>
        <row r="474">
          <cell r="C474" t="str">
            <v>USNA Business Services Div</v>
          </cell>
        </row>
        <row r="475">
          <cell r="C475" t="str">
            <v>USNA Midshipmen Welfare Fund</v>
          </cell>
        </row>
        <row r="476">
          <cell r="C476" t="str">
            <v>USNA Candidate Guidance NAFI</v>
          </cell>
        </row>
        <row r="477">
          <cell r="C477" t="str">
            <v>CFS Chinhae-NGIS</v>
          </cell>
        </row>
        <row r="478">
          <cell r="C478" t="str">
            <v>COMNAVREG, Japan-NGIS</v>
          </cell>
        </row>
        <row r="479">
          <cell r="C479" t="str">
            <v>COMNAVREG, EURAFSWA -NGIS</v>
          </cell>
        </row>
        <row r="480">
          <cell r="C480" t="str">
            <v>COMNAVREG, Hawaii-NGIS</v>
          </cell>
        </row>
        <row r="481">
          <cell r="C481" t="str">
            <v>COMNAVREG, SW-NGIS</v>
          </cell>
        </row>
        <row r="482">
          <cell r="C482" t="str">
            <v>COMNAVREG, Marianas-NGIS</v>
          </cell>
        </row>
        <row r="483">
          <cell r="C483" t="str">
            <v>NGIS COMNAVREG, NW</v>
          </cell>
        </row>
        <row r="484">
          <cell r="C484" t="str">
            <v>NCRR Singapore-NGIS</v>
          </cell>
        </row>
        <row r="485">
          <cell r="C485" t="str">
            <v>NGIS COMNAVREG, MidAtlanic</v>
          </cell>
        </row>
        <row r="486">
          <cell r="C486" t="str">
            <v>ND Washington-NGIS</v>
          </cell>
        </row>
        <row r="487">
          <cell r="C487" t="str">
            <v>COMNAVREG, Se-NGIS</v>
          </cell>
        </row>
        <row r="488">
          <cell r="C488" t="str">
            <v>IT Franchise Services</v>
          </cell>
        </row>
        <row r="489">
          <cell r="C489" t="str">
            <v>Military Ticket Program</v>
          </cell>
        </row>
        <row r="490">
          <cell r="C490" t="str">
            <v>HQ Treasury</v>
          </cell>
        </row>
        <row r="491">
          <cell r="C491"/>
        </row>
        <row r="492">
          <cell r="C492"/>
        </row>
        <row r="493">
          <cell r="C493"/>
        </row>
        <row r="494">
          <cell r="C494"/>
        </row>
        <row r="495">
          <cell r="C495"/>
        </row>
        <row r="496">
          <cell r="C496"/>
        </row>
        <row r="497">
          <cell r="C497"/>
        </row>
        <row r="498">
          <cell r="C498"/>
        </row>
        <row r="499">
          <cell r="C499"/>
        </row>
        <row r="500">
          <cell r="C500"/>
        </row>
        <row r="501">
          <cell r="C501"/>
        </row>
        <row r="502">
          <cell r="C502"/>
        </row>
        <row r="503">
          <cell r="C503"/>
        </row>
        <row r="504">
          <cell r="C504"/>
        </row>
        <row r="505">
          <cell r="C505"/>
        </row>
        <row r="506">
          <cell r="C506"/>
        </row>
        <row r="507">
          <cell r="C507"/>
        </row>
        <row r="508">
          <cell r="C508"/>
        </row>
        <row r="509">
          <cell r="C509"/>
        </row>
        <row r="510">
          <cell r="C510"/>
        </row>
        <row r="511">
          <cell r="C511"/>
        </row>
        <row r="512">
          <cell r="C512"/>
        </row>
        <row r="513">
          <cell r="C513"/>
        </row>
        <row r="514">
          <cell r="C514"/>
        </row>
        <row r="515">
          <cell r="C515"/>
        </row>
        <row r="516">
          <cell r="C516"/>
        </row>
        <row r="517">
          <cell r="C517"/>
        </row>
        <row r="518">
          <cell r="C518"/>
        </row>
        <row r="519">
          <cell r="C519"/>
        </row>
        <row r="520">
          <cell r="C520"/>
        </row>
        <row r="521">
          <cell r="C521"/>
        </row>
        <row r="522">
          <cell r="C522"/>
        </row>
        <row r="523">
          <cell r="C523"/>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NAFSGL Installation List"/>
      <sheetName val="Data Elements"/>
      <sheetName val="(1) Major Const Proj Sum Data"/>
      <sheetName val="(2) Major Proj Req Waivers"/>
      <sheetName val="(3) Minor Const Proj Sum Data"/>
      <sheetName val="(4) Cancelled Const Proj Sum"/>
      <sheetName val="(5) Delayed Contract Award Sum"/>
      <sheetName val="(6) Cost and Scope Change"/>
      <sheetName val="(7) MILCON"/>
      <sheetName val="(8) Public-Private Ventures"/>
      <sheetName val="(9) Enhanced Use Lease Summary"/>
      <sheetName val="(10) Status of Major Projects"/>
      <sheetName val="(11) FY 2023 Capital Investment"/>
      <sheetName val="(12) 5 Year Funding Report"/>
    </sheetNames>
    <sheetDataSet>
      <sheetData sheetId="0">
        <row r="73">
          <cell r="C73" t="str">
            <v>0179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NAFSGL Installation List"/>
      <sheetName val="Data Elements"/>
      <sheetName val="(1) Major Const Proj Sum Data"/>
      <sheetName val="(2) Major Proj Req Waivers"/>
      <sheetName val="(3) Minor Const Proj Sum Data"/>
      <sheetName val="(4) Cancelled Const Proj Sum"/>
      <sheetName val="(5) Delayed Contract Award Sum"/>
      <sheetName val="(6) Cost and Scope Change"/>
      <sheetName val="(7) MILCON"/>
      <sheetName val="(8) Public-Private Ventures"/>
      <sheetName val="(9) Enhanced Use Lease Summary"/>
      <sheetName val="(10) Status of Major Projects"/>
      <sheetName val="(11) FY 2023 Capital Investment"/>
      <sheetName val="(12) 5 Year Funding 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NAFSGL Installation List"/>
      <sheetName val="Data Elements"/>
      <sheetName val="(1) Major Const Proj Sum Data"/>
      <sheetName val="(2) Major Proj Req Waivers"/>
      <sheetName val="(3) Minor Const Proj Sum Data"/>
      <sheetName val="(4) Cancelled Const Proj Sum"/>
      <sheetName val="(5) Delayed Contract Award Sum"/>
      <sheetName val="(6) Cost and Scope Change"/>
      <sheetName val="(7) MILCON"/>
      <sheetName val="(8) Public-Private Ventures"/>
      <sheetName val="(9) Enhanced Use Lease Summary"/>
      <sheetName val="(10) Status of Major Projects"/>
      <sheetName val="(11) FY 2019 Capital Investment"/>
      <sheetName val="(12) 5 Year Funding Report"/>
      <sheetName val="Sheet12"/>
      <sheetName val="(4) Cancelled Const Proj Sum D"/>
      <sheetName val="(10) Status of Major Projects "/>
      <sheetName val="(11) FY 2018 Capital Investment"/>
      <sheetName val="Construction Classifications"/>
      <sheetName val="GT_Cust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lement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lements"/>
      <sheetName val="(0) NAFSGL Installation List"/>
      <sheetName val="(1) Major Const Proj Sum Data"/>
      <sheetName val="(2) Major Proj Req Waivers"/>
      <sheetName val="(3) Minor Const Proj Sum Data"/>
      <sheetName val="(4) Cancelled Const Proj Sum"/>
      <sheetName val="(5) Delayed Contract Award Sum"/>
      <sheetName val="(6) Cost and Scope Change"/>
      <sheetName val="(7) MILCON"/>
      <sheetName val="(8) Public-Private Ventures"/>
      <sheetName val="(9) Enhanced Use Lease Summary"/>
      <sheetName val="(10) Status of Major Projects"/>
      <sheetName val="(11) FY 2021 Capital Investment"/>
      <sheetName val="(12) 5 Year Funding 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0"/>
  <sheetViews>
    <sheetView topLeftCell="B1" zoomScaleNormal="100" workbookViewId="0">
      <selection activeCell="T45" sqref="T45"/>
    </sheetView>
  </sheetViews>
  <sheetFormatPr defaultRowHeight="12.5" x14ac:dyDescent="0.25"/>
  <cols>
    <col min="1" max="1" width="14.08984375" customWidth="1"/>
    <col min="2" max="2" width="12" customWidth="1"/>
    <col min="3" max="3" width="17.54296875" customWidth="1"/>
    <col min="4" max="4" width="17.54296875" style="109" customWidth="1"/>
    <col min="5" max="5" width="54.6328125" customWidth="1"/>
    <col min="6" max="6" width="23" customWidth="1"/>
    <col min="7" max="7" width="22.36328125" customWidth="1"/>
    <col min="10" max="10" width="17" customWidth="1"/>
    <col min="11" max="11" width="25.36328125" customWidth="1"/>
    <col min="12" max="12" width="16.36328125" customWidth="1"/>
    <col min="13" max="13" width="52.90625" customWidth="1"/>
  </cols>
  <sheetData>
    <row r="1" spans="1:14" ht="13.5" customHeight="1" thickBot="1" x14ac:dyDescent="0.4">
      <c r="A1" s="2" t="s">
        <v>0</v>
      </c>
      <c r="B1" s="2"/>
      <c r="C1" s="2"/>
      <c r="D1" s="2"/>
      <c r="E1" s="2"/>
      <c r="F1" s="2"/>
      <c r="G1" s="2"/>
      <c r="H1" s="2"/>
      <c r="I1" s="2"/>
      <c r="J1" s="2"/>
      <c r="K1" s="2"/>
      <c r="L1" s="2"/>
      <c r="M1" s="2"/>
      <c r="N1" s="2"/>
    </row>
    <row r="2" spans="1:14" ht="45.75" customHeight="1" x14ac:dyDescent="0.65">
      <c r="A2" s="35" t="s">
        <v>1</v>
      </c>
      <c r="B2" s="36" t="s">
        <v>344</v>
      </c>
      <c r="C2" s="37" t="s">
        <v>1201</v>
      </c>
      <c r="D2" s="37" t="s">
        <v>1359</v>
      </c>
      <c r="E2" s="38" t="s">
        <v>2</v>
      </c>
      <c r="F2" s="38" t="s">
        <v>1202</v>
      </c>
      <c r="G2" s="39" t="s">
        <v>3</v>
      </c>
      <c r="J2" s="17" t="s">
        <v>169</v>
      </c>
      <c r="K2" s="17"/>
      <c r="L2" s="17"/>
      <c r="M2" s="17"/>
    </row>
    <row r="3" spans="1:14" ht="17.25" customHeight="1" x14ac:dyDescent="0.3">
      <c r="A3" s="54" t="s">
        <v>4</v>
      </c>
      <c r="B3" s="54" t="s">
        <v>481</v>
      </c>
      <c r="C3" s="183" t="s">
        <v>482</v>
      </c>
      <c r="D3" s="55" t="str">
        <f>_xlfn.CONCAT(B3:C3)</f>
        <v>A0108</v>
      </c>
      <c r="E3" s="56" t="s">
        <v>773</v>
      </c>
      <c r="F3" s="56" t="s">
        <v>1203</v>
      </c>
      <c r="G3" s="56" t="s">
        <v>11</v>
      </c>
      <c r="J3" s="16" t="s">
        <v>170</v>
      </c>
      <c r="K3" s="16" t="s">
        <v>171</v>
      </c>
      <c r="L3" s="16" t="s">
        <v>172</v>
      </c>
      <c r="M3" s="16" t="s">
        <v>173</v>
      </c>
    </row>
    <row r="4" spans="1:14" ht="17.25" customHeight="1" x14ac:dyDescent="0.25">
      <c r="A4" s="54" t="s">
        <v>4</v>
      </c>
      <c r="B4" s="54" t="s">
        <v>481</v>
      </c>
      <c r="C4" s="55" t="s">
        <v>483</v>
      </c>
      <c r="D4" s="55" t="str">
        <f t="shared" ref="D4:D67" si="0">_xlfn.CONCAT(B4:C4)</f>
        <v>A0137</v>
      </c>
      <c r="E4" s="56" t="s">
        <v>26</v>
      </c>
      <c r="F4" s="56" t="s">
        <v>1203</v>
      </c>
      <c r="G4" s="56" t="s">
        <v>11</v>
      </c>
      <c r="H4" s="109"/>
    </row>
    <row r="5" spans="1:14" ht="17.25" customHeight="1" x14ac:dyDescent="0.25">
      <c r="A5" s="54" t="s">
        <v>4</v>
      </c>
      <c r="B5" s="54" t="s">
        <v>481</v>
      </c>
      <c r="C5" s="55" t="s">
        <v>484</v>
      </c>
      <c r="D5" s="55" t="str">
        <f t="shared" si="0"/>
        <v>A0123</v>
      </c>
      <c r="E5" s="56" t="s">
        <v>774</v>
      </c>
      <c r="F5" s="56" t="s">
        <v>1203</v>
      </c>
      <c r="G5" s="56" t="s">
        <v>11</v>
      </c>
      <c r="H5" s="109"/>
    </row>
    <row r="6" spans="1:14" ht="17.25" customHeight="1" x14ac:dyDescent="0.25">
      <c r="A6" s="54" t="s">
        <v>4</v>
      </c>
      <c r="B6" s="54" t="s">
        <v>481</v>
      </c>
      <c r="C6" s="55" t="s">
        <v>485</v>
      </c>
      <c r="D6" s="55" t="str">
        <f t="shared" si="0"/>
        <v>A0114</v>
      </c>
      <c r="E6" s="56" t="s">
        <v>955</v>
      </c>
      <c r="F6" s="56" t="s">
        <v>1203</v>
      </c>
      <c r="G6" s="56" t="s">
        <v>11</v>
      </c>
      <c r="H6" s="109"/>
    </row>
    <row r="7" spans="1:14" ht="17.25" customHeight="1" x14ac:dyDescent="0.25">
      <c r="A7" s="54" t="s">
        <v>4</v>
      </c>
      <c r="B7" s="54" t="s">
        <v>481</v>
      </c>
      <c r="C7" s="55" t="s">
        <v>486</v>
      </c>
      <c r="D7" s="55" t="str">
        <f t="shared" si="0"/>
        <v>A0124</v>
      </c>
      <c r="E7" s="56" t="s">
        <v>775</v>
      </c>
      <c r="F7" s="56" t="s">
        <v>1203</v>
      </c>
      <c r="G7" s="56" t="s">
        <v>11</v>
      </c>
      <c r="H7" s="109"/>
    </row>
    <row r="8" spans="1:14" ht="17.25" customHeight="1" x14ac:dyDescent="0.25">
      <c r="A8" s="54" t="s">
        <v>4</v>
      </c>
      <c r="B8" s="54" t="s">
        <v>481</v>
      </c>
      <c r="C8" s="55" t="s">
        <v>487</v>
      </c>
      <c r="D8" s="55" t="str">
        <f t="shared" si="0"/>
        <v>A0125</v>
      </c>
      <c r="E8" s="56" t="s">
        <v>956</v>
      </c>
      <c r="F8" s="56" t="s">
        <v>1203</v>
      </c>
      <c r="G8" s="56" t="s">
        <v>11</v>
      </c>
      <c r="H8" s="109"/>
    </row>
    <row r="9" spans="1:14" ht="17.25" customHeight="1" x14ac:dyDescent="0.25">
      <c r="A9" s="54" t="s">
        <v>4</v>
      </c>
      <c r="B9" s="54" t="s">
        <v>481</v>
      </c>
      <c r="C9" s="55" t="s">
        <v>488</v>
      </c>
      <c r="D9" s="55" t="str">
        <f t="shared" si="0"/>
        <v>A0126</v>
      </c>
      <c r="E9" s="56" t="s">
        <v>776</v>
      </c>
      <c r="F9" s="56" t="s">
        <v>1203</v>
      </c>
      <c r="G9" s="56" t="s">
        <v>11</v>
      </c>
      <c r="H9" s="109"/>
    </row>
    <row r="10" spans="1:14" ht="17.25" customHeight="1" x14ac:dyDescent="0.25">
      <c r="A10" s="54" t="s">
        <v>4</v>
      </c>
      <c r="B10" s="54" t="s">
        <v>481</v>
      </c>
      <c r="C10" s="55" t="s">
        <v>489</v>
      </c>
      <c r="D10" s="55" t="str">
        <f t="shared" si="0"/>
        <v>A0139</v>
      </c>
      <c r="E10" s="56" t="s">
        <v>777</v>
      </c>
      <c r="F10" s="56" t="s">
        <v>1203</v>
      </c>
      <c r="G10" s="56" t="s">
        <v>11</v>
      </c>
      <c r="H10" s="109"/>
    </row>
    <row r="11" spans="1:14" ht="17.25" customHeight="1" x14ac:dyDescent="0.25">
      <c r="A11" s="54" t="s">
        <v>4</v>
      </c>
      <c r="B11" s="54" t="s">
        <v>481</v>
      </c>
      <c r="C11" s="55" t="s">
        <v>490</v>
      </c>
      <c r="D11" s="55" t="str">
        <f t="shared" si="0"/>
        <v>A0127</v>
      </c>
      <c r="E11" s="56" t="s">
        <v>957</v>
      </c>
      <c r="F11" s="56" t="s">
        <v>1203</v>
      </c>
      <c r="G11" s="56" t="s">
        <v>11</v>
      </c>
      <c r="H11" s="109"/>
    </row>
    <row r="12" spans="1:14" ht="17.25" customHeight="1" x14ac:dyDescent="0.25">
      <c r="A12" s="54" t="s">
        <v>4</v>
      </c>
      <c r="B12" s="54" t="s">
        <v>481</v>
      </c>
      <c r="C12" s="55" t="s">
        <v>491</v>
      </c>
      <c r="D12" s="55" t="str">
        <f t="shared" si="0"/>
        <v>A0128</v>
      </c>
      <c r="E12" s="56" t="s">
        <v>778</v>
      </c>
      <c r="F12" s="56" t="s">
        <v>1203</v>
      </c>
      <c r="G12" s="56" t="s">
        <v>11</v>
      </c>
      <c r="H12" s="109"/>
    </row>
    <row r="13" spans="1:14" ht="17.25" customHeight="1" x14ac:dyDescent="0.25">
      <c r="A13" s="54" t="s">
        <v>77</v>
      </c>
      <c r="B13" s="54" t="s">
        <v>345</v>
      </c>
      <c r="C13" s="55" t="s">
        <v>346</v>
      </c>
      <c r="D13" s="55" t="str">
        <f t="shared" si="0"/>
        <v>R0265</v>
      </c>
      <c r="E13" s="56" t="s">
        <v>78</v>
      </c>
      <c r="F13" s="56" t="s">
        <v>57</v>
      </c>
      <c r="G13" s="56" t="s">
        <v>6</v>
      </c>
      <c r="H13" s="109"/>
    </row>
    <row r="14" spans="1:14" ht="17.25" customHeight="1" x14ac:dyDescent="0.25">
      <c r="A14" s="54" t="s">
        <v>77</v>
      </c>
      <c r="B14" s="54" t="s">
        <v>345</v>
      </c>
      <c r="C14" s="55" t="s">
        <v>347</v>
      </c>
      <c r="D14" s="55" t="str">
        <f t="shared" si="0"/>
        <v>R0266</v>
      </c>
      <c r="E14" s="56" t="s">
        <v>79</v>
      </c>
      <c r="F14" s="56" t="s">
        <v>57</v>
      </c>
      <c r="G14" s="56" t="s">
        <v>6</v>
      </c>
      <c r="H14" s="109"/>
    </row>
    <row r="15" spans="1:14" ht="17.25" customHeight="1" x14ac:dyDescent="0.25">
      <c r="A15" s="54" t="s">
        <v>4</v>
      </c>
      <c r="B15" s="54" t="s">
        <v>481</v>
      </c>
      <c r="C15" s="55" t="s">
        <v>496</v>
      </c>
      <c r="D15" s="55" t="str">
        <f t="shared" si="0"/>
        <v>A0231</v>
      </c>
      <c r="E15" s="56" t="s">
        <v>65</v>
      </c>
      <c r="F15" s="56" t="s">
        <v>29</v>
      </c>
      <c r="G15" s="56" t="s">
        <v>11</v>
      </c>
      <c r="H15" s="109"/>
    </row>
    <row r="16" spans="1:14" ht="17.25" customHeight="1" x14ac:dyDescent="0.25">
      <c r="A16" s="54" t="s">
        <v>4</v>
      </c>
      <c r="B16" s="54" t="s">
        <v>481</v>
      </c>
      <c r="C16" s="55" t="s">
        <v>541</v>
      </c>
      <c r="D16" s="55" t="str">
        <f t="shared" si="0"/>
        <v>A0140</v>
      </c>
      <c r="E16" s="56" t="s">
        <v>966</v>
      </c>
      <c r="F16" s="56" t="s">
        <v>29</v>
      </c>
      <c r="G16" s="56" t="s">
        <v>11</v>
      </c>
      <c r="H16" s="109"/>
    </row>
    <row r="17" spans="1:8" ht="17.25" customHeight="1" x14ac:dyDescent="0.25">
      <c r="A17" s="54" t="s">
        <v>4</v>
      </c>
      <c r="B17" s="54" t="s">
        <v>481</v>
      </c>
      <c r="C17" s="55" t="s">
        <v>492</v>
      </c>
      <c r="D17" s="55" t="str">
        <f t="shared" si="0"/>
        <v>A0228</v>
      </c>
      <c r="E17" s="56" t="s">
        <v>779</v>
      </c>
      <c r="F17" s="56" t="s">
        <v>29</v>
      </c>
      <c r="G17" s="56" t="s">
        <v>11</v>
      </c>
      <c r="H17" s="109"/>
    </row>
    <row r="18" spans="1:8" ht="17.25" customHeight="1" x14ac:dyDescent="0.25">
      <c r="A18" s="54" t="s">
        <v>4</v>
      </c>
      <c r="B18" s="54" t="s">
        <v>481</v>
      </c>
      <c r="C18" s="55" t="s">
        <v>493</v>
      </c>
      <c r="D18" s="55" t="str">
        <f t="shared" si="0"/>
        <v>A0226</v>
      </c>
      <c r="E18" s="56" t="s">
        <v>780</v>
      </c>
      <c r="F18" s="56" t="s">
        <v>29</v>
      </c>
      <c r="G18" s="56" t="s">
        <v>11</v>
      </c>
      <c r="H18" s="109"/>
    </row>
    <row r="19" spans="1:8" ht="17.25" customHeight="1" x14ac:dyDescent="0.25">
      <c r="A19" s="54" t="s">
        <v>4</v>
      </c>
      <c r="B19" s="54" t="s">
        <v>481</v>
      </c>
      <c r="C19" s="55" t="s">
        <v>494</v>
      </c>
      <c r="D19" s="55" t="str">
        <f t="shared" si="0"/>
        <v>A0225</v>
      </c>
      <c r="E19" s="56" t="s">
        <v>781</v>
      </c>
      <c r="F19" s="56" t="s">
        <v>29</v>
      </c>
      <c r="G19" s="56" t="s">
        <v>11</v>
      </c>
      <c r="H19" s="109"/>
    </row>
    <row r="20" spans="1:8" ht="17.25" customHeight="1" x14ac:dyDescent="0.25">
      <c r="A20" s="54" t="s">
        <v>4</v>
      </c>
      <c r="B20" s="54" t="s">
        <v>481</v>
      </c>
      <c r="C20" s="55" t="s">
        <v>542</v>
      </c>
      <c r="D20" s="55" t="str">
        <f t="shared" si="0"/>
        <v>A0203</v>
      </c>
      <c r="E20" s="56" t="s">
        <v>967</v>
      </c>
      <c r="F20" s="56" t="s">
        <v>29</v>
      </c>
      <c r="G20" s="56" t="s">
        <v>11</v>
      </c>
      <c r="H20" s="109"/>
    </row>
    <row r="21" spans="1:8" ht="17.25" customHeight="1" x14ac:dyDescent="0.25">
      <c r="A21" s="54" t="s">
        <v>4</v>
      </c>
      <c r="B21" s="54" t="s">
        <v>481</v>
      </c>
      <c r="C21" s="55" t="s">
        <v>495</v>
      </c>
      <c r="D21" s="55" t="str">
        <f t="shared" si="0"/>
        <v>A0224</v>
      </c>
      <c r="E21" s="56" t="s">
        <v>782</v>
      </c>
      <c r="F21" s="56" t="s">
        <v>29</v>
      </c>
      <c r="G21" s="56" t="s">
        <v>11</v>
      </c>
      <c r="H21" s="109"/>
    </row>
    <row r="22" spans="1:8" ht="17.25" customHeight="1" x14ac:dyDescent="0.25">
      <c r="A22" s="54" t="s">
        <v>4</v>
      </c>
      <c r="B22" s="54" t="s">
        <v>481</v>
      </c>
      <c r="C22" s="55" t="s">
        <v>497</v>
      </c>
      <c r="D22" s="55" t="str">
        <f t="shared" si="0"/>
        <v>A0230</v>
      </c>
      <c r="E22" s="56" t="s">
        <v>783</v>
      </c>
      <c r="F22" s="56" t="s">
        <v>29</v>
      </c>
      <c r="G22" s="56" t="s">
        <v>11</v>
      </c>
      <c r="H22" s="109"/>
    </row>
    <row r="23" spans="1:8" ht="17.25" customHeight="1" x14ac:dyDescent="0.25">
      <c r="A23" s="54" t="s">
        <v>4</v>
      </c>
      <c r="B23" s="54" t="s">
        <v>481</v>
      </c>
      <c r="C23" s="55" t="s">
        <v>498</v>
      </c>
      <c r="D23" s="55" t="str">
        <f t="shared" si="0"/>
        <v>A0227</v>
      </c>
      <c r="E23" s="56" t="s">
        <v>784</v>
      </c>
      <c r="F23" s="56" t="s">
        <v>29</v>
      </c>
      <c r="G23" s="56" t="s">
        <v>11</v>
      </c>
      <c r="H23" s="109"/>
    </row>
    <row r="24" spans="1:8" ht="17.25" customHeight="1" x14ac:dyDescent="0.25">
      <c r="A24" s="54" t="s">
        <v>4</v>
      </c>
      <c r="B24" s="54" t="s">
        <v>481</v>
      </c>
      <c r="C24" s="55" t="s">
        <v>499</v>
      </c>
      <c r="D24" s="55" t="str">
        <f t="shared" si="0"/>
        <v>A0222</v>
      </c>
      <c r="E24" s="56" t="s">
        <v>958</v>
      </c>
      <c r="F24" s="56" t="s">
        <v>29</v>
      </c>
      <c r="G24" s="56" t="s">
        <v>11</v>
      </c>
      <c r="H24" s="109"/>
    </row>
    <row r="25" spans="1:8" ht="17.25" customHeight="1" x14ac:dyDescent="0.25">
      <c r="A25" s="54" t="s">
        <v>4</v>
      </c>
      <c r="B25" s="54" t="s">
        <v>481</v>
      </c>
      <c r="C25" s="55" t="s">
        <v>501</v>
      </c>
      <c r="D25" s="55" t="str">
        <f t="shared" si="0"/>
        <v>A0223</v>
      </c>
      <c r="E25" s="56" t="s">
        <v>786</v>
      </c>
      <c r="F25" s="56" t="s">
        <v>29</v>
      </c>
      <c r="G25" s="56" t="s">
        <v>11</v>
      </c>
      <c r="H25" s="109"/>
    </row>
    <row r="26" spans="1:8" ht="17.25" customHeight="1" x14ac:dyDescent="0.25">
      <c r="A26" s="54" t="s">
        <v>4</v>
      </c>
      <c r="B26" s="54" t="s">
        <v>481</v>
      </c>
      <c r="C26" s="55" t="s">
        <v>543</v>
      </c>
      <c r="D26" s="55" t="str">
        <f t="shared" si="0"/>
        <v>A0192</v>
      </c>
      <c r="E26" s="56" t="s">
        <v>968</v>
      </c>
      <c r="F26" s="56" t="s">
        <v>29</v>
      </c>
      <c r="G26" s="56" t="s">
        <v>11</v>
      </c>
      <c r="H26" s="109"/>
    </row>
    <row r="27" spans="1:8" ht="17.25" customHeight="1" x14ac:dyDescent="0.25">
      <c r="A27" s="54" t="s">
        <v>4</v>
      </c>
      <c r="B27" s="54" t="s">
        <v>481</v>
      </c>
      <c r="C27" s="55" t="s">
        <v>500</v>
      </c>
      <c r="D27" s="55" t="str">
        <f t="shared" si="0"/>
        <v>A0229</v>
      </c>
      <c r="E27" s="56" t="s">
        <v>785</v>
      </c>
      <c r="F27" s="56" t="s">
        <v>29</v>
      </c>
      <c r="G27" s="56" t="s">
        <v>11</v>
      </c>
      <c r="H27" s="109"/>
    </row>
    <row r="28" spans="1:8" ht="17.25" customHeight="1" x14ac:dyDescent="0.25">
      <c r="A28" s="54" t="s">
        <v>4</v>
      </c>
      <c r="B28" s="54" t="s">
        <v>481</v>
      </c>
      <c r="C28" s="55" t="s">
        <v>548</v>
      </c>
      <c r="D28" s="55" t="str">
        <f t="shared" si="0"/>
        <v>A0171</v>
      </c>
      <c r="E28" s="56" t="s">
        <v>973</v>
      </c>
      <c r="F28" s="56" t="s">
        <v>29</v>
      </c>
      <c r="G28" s="56" t="s">
        <v>11</v>
      </c>
      <c r="H28" s="109"/>
    </row>
    <row r="29" spans="1:8" ht="17.25" customHeight="1" x14ac:dyDescent="0.25">
      <c r="A29" s="54" t="s">
        <v>4</v>
      </c>
      <c r="B29" s="54" t="s">
        <v>481</v>
      </c>
      <c r="C29" s="55" t="s">
        <v>549</v>
      </c>
      <c r="D29" s="55" t="str">
        <f t="shared" si="0"/>
        <v>A0143</v>
      </c>
      <c r="E29" s="56" t="s">
        <v>974</v>
      </c>
      <c r="F29" s="56" t="s">
        <v>29</v>
      </c>
      <c r="G29" s="56" t="s">
        <v>11</v>
      </c>
      <c r="H29" s="109"/>
    </row>
    <row r="30" spans="1:8" ht="17.25" customHeight="1" x14ac:dyDescent="0.25">
      <c r="A30" s="54" t="s">
        <v>4</v>
      </c>
      <c r="B30" s="54" t="s">
        <v>481</v>
      </c>
      <c r="C30" s="55" t="s">
        <v>544</v>
      </c>
      <c r="D30" s="55" t="str">
        <f t="shared" si="0"/>
        <v>A0162</v>
      </c>
      <c r="E30" s="56" t="s">
        <v>969</v>
      </c>
      <c r="F30" s="56" t="s">
        <v>29</v>
      </c>
      <c r="G30" s="56" t="s">
        <v>11</v>
      </c>
      <c r="H30" s="109"/>
    </row>
    <row r="31" spans="1:8" ht="17.25" customHeight="1" x14ac:dyDescent="0.25">
      <c r="A31" s="54" t="s">
        <v>4</v>
      </c>
      <c r="B31" s="54" t="s">
        <v>481</v>
      </c>
      <c r="C31" s="55" t="s">
        <v>545</v>
      </c>
      <c r="D31" s="55" t="str">
        <f t="shared" si="0"/>
        <v>A0161</v>
      </c>
      <c r="E31" s="56" t="s">
        <v>970</v>
      </c>
      <c r="F31" s="56" t="s">
        <v>29</v>
      </c>
      <c r="G31" s="56" t="s">
        <v>11</v>
      </c>
      <c r="H31" s="109"/>
    </row>
    <row r="32" spans="1:8" ht="17.25" customHeight="1" x14ac:dyDescent="0.25">
      <c r="A32" s="54" t="s">
        <v>4</v>
      </c>
      <c r="B32" s="54" t="s">
        <v>481</v>
      </c>
      <c r="C32" s="55" t="s">
        <v>502</v>
      </c>
      <c r="D32" s="55" t="str">
        <f t="shared" si="0"/>
        <v>A0132</v>
      </c>
      <c r="E32" s="56" t="s">
        <v>787</v>
      </c>
      <c r="F32" s="56" t="s">
        <v>1204</v>
      </c>
      <c r="G32" s="56" t="s">
        <v>23</v>
      </c>
      <c r="H32" s="109"/>
    </row>
    <row r="33" spans="1:8" ht="17.25" customHeight="1" x14ac:dyDescent="0.25">
      <c r="A33" s="54" t="s">
        <v>4</v>
      </c>
      <c r="B33" s="54" t="s">
        <v>481</v>
      </c>
      <c r="C33" s="55" t="s">
        <v>503</v>
      </c>
      <c r="D33" s="55" t="str">
        <f t="shared" si="0"/>
        <v>A0134</v>
      </c>
      <c r="E33" s="56" t="s">
        <v>788</v>
      </c>
      <c r="F33" s="56" t="s">
        <v>1204</v>
      </c>
      <c r="G33" s="56" t="s">
        <v>24</v>
      </c>
      <c r="H33" s="109"/>
    </row>
    <row r="34" spans="1:8" ht="17.25" customHeight="1" x14ac:dyDescent="0.25">
      <c r="A34" s="54" t="s">
        <v>4</v>
      </c>
      <c r="B34" s="54" t="s">
        <v>481</v>
      </c>
      <c r="C34" s="55" t="s">
        <v>504</v>
      </c>
      <c r="D34" s="55" t="str">
        <f t="shared" si="0"/>
        <v>A0163</v>
      </c>
      <c r="E34" s="56" t="s">
        <v>789</v>
      </c>
      <c r="F34" s="56" t="s">
        <v>39</v>
      </c>
      <c r="G34" s="56" t="s">
        <v>6</v>
      </c>
      <c r="H34" s="109"/>
    </row>
    <row r="35" spans="1:8" ht="17.25" customHeight="1" x14ac:dyDescent="0.25">
      <c r="A35" s="54" t="s">
        <v>77</v>
      </c>
      <c r="B35" s="54" t="s">
        <v>345</v>
      </c>
      <c r="C35" s="55" t="s">
        <v>348</v>
      </c>
      <c r="D35" s="55" t="str">
        <f t="shared" si="0"/>
        <v>R0267</v>
      </c>
      <c r="E35" s="42" t="s">
        <v>860</v>
      </c>
      <c r="F35" s="56" t="s">
        <v>60</v>
      </c>
      <c r="G35" s="56" t="s">
        <v>6</v>
      </c>
      <c r="H35" s="109"/>
    </row>
    <row r="36" spans="1:8" ht="17.25" customHeight="1" x14ac:dyDescent="0.25">
      <c r="A36" s="54" t="s">
        <v>77</v>
      </c>
      <c r="B36" s="54" t="s">
        <v>345</v>
      </c>
      <c r="C36" s="66" t="s">
        <v>1287</v>
      </c>
      <c r="D36" s="55" t="str">
        <f t="shared" si="0"/>
        <v>RDELETE</v>
      </c>
      <c r="E36" s="42" t="s">
        <v>80</v>
      </c>
      <c r="F36" s="56" t="s">
        <v>1204</v>
      </c>
      <c r="G36" s="56" t="s">
        <v>63</v>
      </c>
      <c r="H36" s="109"/>
    </row>
    <row r="37" spans="1:8" ht="17.25" customHeight="1" x14ac:dyDescent="0.25">
      <c r="A37" s="54" t="s">
        <v>158</v>
      </c>
      <c r="B37" s="54" t="s">
        <v>652</v>
      </c>
      <c r="C37" s="55" t="s">
        <v>653</v>
      </c>
      <c r="D37" s="55" t="str">
        <f t="shared" si="0"/>
        <v>N0570</v>
      </c>
      <c r="E37" s="64" t="s">
        <v>927</v>
      </c>
      <c r="F37" s="56" t="s">
        <v>37</v>
      </c>
      <c r="G37" s="56" t="s">
        <v>6</v>
      </c>
      <c r="H37" s="109"/>
    </row>
    <row r="38" spans="1:8" ht="17.25" customHeight="1" x14ac:dyDescent="0.25">
      <c r="A38" s="54" t="s">
        <v>158</v>
      </c>
      <c r="B38" s="54" t="s">
        <v>652</v>
      </c>
      <c r="C38" s="55" t="s">
        <v>654</v>
      </c>
      <c r="D38" s="55" t="str">
        <f t="shared" si="0"/>
        <v>N0569</v>
      </c>
      <c r="E38" s="64" t="s">
        <v>1021</v>
      </c>
      <c r="F38" s="56" t="s">
        <v>29</v>
      </c>
      <c r="G38" s="56" t="s">
        <v>29</v>
      </c>
      <c r="H38" s="109"/>
    </row>
    <row r="39" spans="1:8" ht="17.25" customHeight="1" x14ac:dyDescent="0.25">
      <c r="A39" s="54" t="s">
        <v>4</v>
      </c>
      <c r="B39" s="54" t="s">
        <v>481</v>
      </c>
      <c r="C39" s="55" t="s">
        <v>519</v>
      </c>
      <c r="D39" s="55" t="str">
        <f t="shared" si="0"/>
        <v>A0210</v>
      </c>
      <c r="E39" s="56" t="s">
        <v>961</v>
      </c>
      <c r="F39" s="56" t="s">
        <v>17</v>
      </c>
      <c r="G39" s="56" t="s">
        <v>6</v>
      </c>
      <c r="H39" s="109"/>
    </row>
    <row r="40" spans="1:8" ht="17.25" customHeight="1" x14ac:dyDescent="0.25">
      <c r="A40" s="54" t="s">
        <v>77</v>
      </c>
      <c r="B40" s="54" t="s">
        <v>345</v>
      </c>
      <c r="C40" s="66" t="s">
        <v>1287</v>
      </c>
      <c r="D40" s="55" t="str">
        <f t="shared" si="0"/>
        <v>RDELETE</v>
      </c>
      <c r="E40" s="42" t="s">
        <v>81</v>
      </c>
      <c r="F40" s="56" t="s">
        <v>29</v>
      </c>
      <c r="G40" s="56" t="s">
        <v>29</v>
      </c>
      <c r="H40" s="109"/>
    </row>
    <row r="41" spans="1:8" ht="17.25" customHeight="1" x14ac:dyDescent="0.25">
      <c r="A41" s="54" t="s">
        <v>77</v>
      </c>
      <c r="B41" s="54" t="s">
        <v>345</v>
      </c>
      <c r="C41" s="66" t="s">
        <v>1287</v>
      </c>
      <c r="D41" s="55" t="str">
        <f t="shared" si="0"/>
        <v>RDELETE</v>
      </c>
      <c r="E41" s="42" t="s">
        <v>82</v>
      </c>
      <c r="F41" s="56" t="s">
        <v>17</v>
      </c>
      <c r="G41" s="56" t="s">
        <v>6</v>
      </c>
      <c r="H41" s="109"/>
    </row>
    <row r="42" spans="1:8" ht="17.25" customHeight="1" x14ac:dyDescent="0.25">
      <c r="A42" s="54" t="s">
        <v>77</v>
      </c>
      <c r="B42" s="54" t="s">
        <v>345</v>
      </c>
      <c r="C42" s="55" t="s">
        <v>350</v>
      </c>
      <c r="D42" s="55" t="str">
        <f t="shared" si="0"/>
        <v>R0273</v>
      </c>
      <c r="E42" s="42" t="s">
        <v>83</v>
      </c>
      <c r="F42" s="56" t="s">
        <v>1204</v>
      </c>
      <c r="G42" s="56" t="s">
        <v>67</v>
      </c>
      <c r="H42" s="109"/>
    </row>
    <row r="43" spans="1:8" ht="17.25" customHeight="1" x14ac:dyDescent="0.25">
      <c r="A43" s="54" t="s">
        <v>77</v>
      </c>
      <c r="B43" s="54" t="s">
        <v>345</v>
      </c>
      <c r="C43" s="55" t="s">
        <v>349</v>
      </c>
      <c r="D43" s="55" t="str">
        <f t="shared" si="0"/>
        <v>R0269</v>
      </c>
      <c r="E43" s="42" t="s">
        <v>993</v>
      </c>
      <c r="F43" s="56" t="s">
        <v>1204</v>
      </c>
      <c r="G43" s="56" t="s">
        <v>63</v>
      </c>
      <c r="H43" s="109"/>
    </row>
    <row r="44" spans="1:8" ht="17.25" customHeight="1" x14ac:dyDescent="0.25">
      <c r="A44" s="54" t="s">
        <v>77</v>
      </c>
      <c r="B44" s="54" t="s">
        <v>345</v>
      </c>
      <c r="C44" s="66" t="s">
        <v>1287</v>
      </c>
      <c r="D44" s="55" t="str">
        <f t="shared" si="0"/>
        <v>RDELETE</v>
      </c>
      <c r="E44" s="56" t="s">
        <v>889</v>
      </c>
      <c r="F44" s="56" t="s">
        <v>46</v>
      </c>
      <c r="G44" s="56" t="s">
        <v>6</v>
      </c>
      <c r="H44" s="109"/>
    </row>
    <row r="45" spans="1:8" ht="17.25" customHeight="1" x14ac:dyDescent="0.25">
      <c r="A45" s="54" t="s">
        <v>77</v>
      </c>
      <c r="B45" s="54" t="s">
        <v>345</v>
      </c>
      <c r="C45" s="66" t="s">
        <v>1287</v>
      </c>
      <c r="D45" s="55" t="str">
        <f t="shared" si="0"/>
        <v>RDELETE</v>
      </c>
      <c r="E45" s="42" t="s">
        <v>84</v>
      </c>
      <c r="F45" s="56" t="s">
        <v>59</v>
      </c>
      <c r="G45" s="56" t="s">
        <v>6</v>
      </c>
      <c r="H45" s="109"/>
    </row>
    <row r="46" spans="1:8" ht="17.25" customHeight="1" x14ac:dyDescent="0.25">
      <c r="A46" s="54" t="s">
        <v>77</v>
      </c>
      <c r="B46" s="54" t="s">
        <v>345</v>
      </c>
      <c r="C46" s="55" t="s">
        <v>351</v>
      </c>
      <c r="D46" s="55" t="str">
        <f t="shared" si="0"/>
        <v>R0275</v>
      </c>
      <c r="E46" s="42" t="s">
        <v>85</v>
      </c>
      <c r="F46" s="56" t="s">
        <v>86</v>
      </c>
      <c r="G46" s="56" t="s">
        <v>6</v>
      </c>
      <c r="H46" s="109"/>
    </row>
    <row r="47" spans="1:8" ht="17.25" customHeight="1" x14ac:dyDescent="0.25">
      <c r="A47" s="54" t="s">
        <v>4</v>
      </c>
      <c r="B47" s="54" t="s">
        <v>481</v>
      </c>
      <c r="C47" s="55" t="s">
        <v>505</v>
      </c>
      <c r="D47" s="55" t="str">
        <f t="shared" si="0"/>
        <v>A0184</v>
      </c>
      <c r="E47" s="56" t="s">
        <v>790</v>
      </c>
      <c r="F47" s="56" t="s">
        <v>48</v>
      </c>
      <c r="G47" s="56" t="s">
        <v>6</v>
      </c>
      <c r="H47" s="109"/>
    </row>
    <row r="48" spans="1:8" ht="17.25" customHeight="1" x14ac:dyDescent="0.25">
      <c r="A48" s="54" t="s">
        <v>4</v>
      </c>
      <c r="B48" s="54" t="s">
        <v>481</v>
      </c>
      <c r="C48" s="55" t="s">
        <v>506</v>
      </c>
      <c r="D48" s="55" t="str">
        <f t="shared" si="0"/>
        <v>A0248</v>
      </c>
      <c r="E48" s="56" t="s">
        <v>791</v>
      </c>
      <c r="F48" s="56" t="s">
        <v>1204</v>
      </c>
      <c r="G48" s="56" t="s">
        <v>70</v>
      </c>
      <c r="H48" s="109"/>
    </row>
    <row r="49" spans="1:8" ht="17.25" customHeight="1" x14ac:dyDescent="0.25">
      <c r="A49" s="54" t="s">
        <v>4</v>
      </c>
      <c r="B49" s="54" t="s">
        <v>481</v>
      </c>
      <c r="C49" s="55" t="s">
        <v>507</v>
      </c>
      <c r="D49" s="55" t="str">
        <f t="shared" si="0"/>
        <v>A0138</v>
      </c>
      <c r="E49" s="56" t="s">
        <v>27</v>
      </c>
      <c r="F49" s="56" t="s">
        <v>1204</v>
      </c>
      <c r="G49" s="56" t="s">
        <v>28</v>
      </c>
      <c r="H49" s="109"/>
    </row>
    <row r="50" spans="1:8" ht="17.25" customHeight="1" x14ac:dyDescent="0.25">
      <c r="A50" s="54" t="s">
        <v>4</v>
      </c>
      <c r="B50" s="54" t="s">
        <v>481</v>
      </c>
      <c r="C50" s="55" t="s">
        <v>508</v>
      </c>
      <c r="D50" s="55" t="str">
        <f t="shared" si="0"/>
        <v>A0116</v>
      </c>
      <c r="E50" s="56" t="s">
        <v>792</v>
      </c>
      <c r="F50" s="56" t="s">
        <v>16</v>
      </c>
      <c r="G50" s="56" t="s">
        <v>6</v>
      </c>
      <c r="H50" s="109"/>
    </row>
    <row r="51" spans="1:8" ht="17.25" customHeight="1" x14ac:dyDescent="0.25">
      <c r="A51" s="54" t="s">
        <v>4</v>
      </c>
      <c r="B51" s="54" t="s">
        <v>481</v>
      </c>
      <c r="C51" s="55" t="s">
        <v>509</v>
      </c>
      <c r="D51" s="55" t="str">
        <f t="shared" si="0"/>
        <v>A0117</v>
      </c>
      <c r="E51" s="56" t="s">
        <v>793</v>
      </c>
      <c r="F51" s="56" t="s">
        <v>15</v>
      </c>
      <c r="G51" s="56" t="s">
        <v>6</v>
      </c>
      <c r="H51" s="109"/>
    </row>
    <row r="52" spans="1:8" ht="17.25" customHeight="1" x14ac:dyDescent="0.25">
      <c r="A52" s="54" t="s">
        <v>4</v>
      </c>
      <c r="B52" s="54" t="s">
        <v>481</v>
      </c>
      <c r="C52" s="55" t="s">
        <v>510</v>
      </c>
      <c r="D52" s="55" t="str">
        <f t="shared" si="0"/>
        <v>A0212</v>
      </c>
      <c r="E52" s="56" t="s">
        <v>794</v>
      </c>
      <c r="F52" s="56" t="s">
        <v>62</v>
      </c>
      <c r="G52" s="56" t="s">
        <v>6</v>
      </c>
      <c r="H52" s="109"/>
    </row>
    <row r="53" spans="1:8" ht="17.25" customHeight="1" x14ac:dyDescent="0.25">
      <c r="A53" s="54" t="s">
        <v>77</v>
      </c>
      <c r="B53" s="54" t="s">
        <v>345</v>
      </c>
      <c r="C53" s="55" t="s">
        <v>420</v>
      </c>
      <c r="D53" s="55" t="str">
        <f t="shared" si="0"/>
        <v>R0354</v>
      </c>
      <c r="E53" s="42" t="s">
        <v>1004</v>
      </c>
      <c r="F53" s="56" t="s">
        <v>116</v>
      </c>
      <c r="G53" s="56" t="s">
        <v>6</v>
      </c>
      <c r="H53" s="109"/>
    </row>
    <row r="54" spans="1:8" ht="17.25" customHeight="1" x14ac:dyDescent="0.25">
      <c r="A54" s="54" t="s">
        <v>4</v>
      </c>
      <c r="B54" s="54" t="s">
        <v>481</v>
      </c>
      <c r="C54" s="55" t="s">
        <v>512</v>
      </c>
      <c r="D54" s="55" t="str">
        <f t="shared" si="0"/>
        <v>A0174</v>
      </c>
      <c r="E54" s="56" t="s">
        <v>796</v>
      </c>
      <c r="F54" s="56" t="s">
        <v>46</v>
      </c>
      <c r="G54" s="56" t="s">
        <v>6</v>
      </c>
      <c r="H54" s="109"/>
    </row>
    <row r="55" spans="1:8" ht="17.25" customHeight="1" x14ac:dyDescent="0.25">
      <c r="A55" s="54" t="s">
        <v>4</v>
      </c>
      <c r="B55" s="54" t="s">
        <v>481</v>
      </c>
      <c r="C55" s="55" t="s">
        <v>511</v>
      </c>
      <c r="D55" s="55" t="str">
        <f t="shared" si="0"/>
        <v>A0234</v>
      </c>
      <c r="E55" s="56" t="s">
        <v>795</v>
      </c>
      <c r="F55" s="56" t="s">
        <v>1204</v>
      </c>
      <c r="G55" s="56" t="s">
        <v>67</v>
      </c>
      <c r="H55" s="109"/>
    </row>
    <row r="56" spans="1:8" ht="17.25" customHeight="1" x14ac:dyDescent="0.25">
      <c r="A56" s="54" t="s">
        <v>155</v>
      </c>
      <c r="B56" s="54" t="s">
        <v>629</v>
      </c>
      <c r="C56" s="67" t="s">
        <v>1288</v>
      </c>
      <c r="D56" s="55" t="str">
        <f t="shared" si="0"/>
        <v>MNEW</v>
      </c>
      <c r="E56" s="56" t="s">
        <v>1293</v>
      </c>
      <c r="F56" s="56" t="s">
        <v>1204</v>
      </c>
      <c r="G56" s="56" t="s">
        <v>64</v>
      </c>
      <c r="H56" s="109"/>
    </row>
    <row r="57" spans="1:8" ht="17.25" customHeight="1" x14ac:dyDescent="0.25">
      <c r="A57" s="54" t="s">
        <v>155</v>
      </c>
      <c r="B57" s="54" t="s">
        <v>629</v>
      </c>
      <c r="C57" s="55" t="s">
        <v>630</v>
      </c>
      <c r="D57" s="55" t="str">
        <f t="shared" si="0"/>
        <v>M0421</v>
      </c>
      <c r="E57" s="56" t="s">
        <v>1212</v>
      </c>
      <c r="F57" s="56" t="s">
        <v>59</v>
      </c>
      <c r="G57" s="56" t="s">
        <v>6</v>
      </c>
      <c r="H57" s="109"/>
    </row>
    <row r="58" spans="1:8" ht="17.25" customHeight="1" x14ac:dyDescent="0.25">
      <c r="A58" s="54" t="s">
        <v>155</v>
      </c>
      <c r="B58" s="54" t="s">
        <v>629</v>
      </c>
      <c r="C58" s="67" t="s">
        <v>1288</v>
      </c>
      <c r="D58" s="55" t="str">
        <f t="shared" si="0"/>
        <v>MNEW</v>
      </c>
      <c r="E58" s="56" t="s">
        <v>1294</v>
      </c>
      <c r="F58" s="56" t="s">
        <v>1204</v>
      </c>
      <c r="G58" s="56" t="s">
        <v>64</v>
      </c>
      <c r="H58" s="109"/>
    </row>
    <row r="59" spans="1:8" ht="17.25" customHeight="1" x14ac:dyDescent="0.25">
      <c r="A59" s="54" t="s">
        <v>155</v>
      </c>
      <c r="B59" s="54" t="s">
        <v>629</v>
      </c>
      <c r="C59" s="67" t="s">
        <v>1288</v>
      </c>
      <c r="D59" s="55" t="str">
        <f t="shared" si="0"/>
        <v>MNEW</v>
      </c>
      <c r="E59" s="56" t="s">
        <v>1295</v>
      </c>
      <c r="F59" s="56" t="s">
        <v>1204</v>
      </c>
      <c r="G59" s="56" t="s">
        <v>64</v>
      </c>
      <c r="H59" s="109"/>
    </row>
    <row r="60" spans="1:8" ht="17.25" customHeight="1" x14ac:dyDescent="0.25">
      <c r="A60" s="54" t="s">
        <v>155</v>
      </c>
      <c r="B60" s="54" t="s">
        <v>629</v>
      </c>
      <c r="C60" s="67" t="s">
        <v>1288</v>
      </c>
      <c r="D60" s="55" t="str">
        <f t="shared" si="0"/>
        <v>MNEW</v>
      </c>
      <c r="E60" s="56" t="s">
        <v>1296</v>
      </c>
      <c r="F60" s="56" t="s">
        <v>1204</v>
      </c>
      <c r="G60" s="56" t="s">
        <v>64</v>
      </c>
      <c r="H60" s="109"/>
    </row>
    <row r="61" spans="1:8" ht="17.25" customHeight="1" x14ac:dyDescent="0.25">
      <c r="A61" s="54" t="s">
        <v>158</v>
      </c>
      <c r="B61" s="54" t="s">
        <v>652</v>
      </c>
      <c r="C61" s="55" t="s">
        <v>655</v>
      </c>
      <c r="D61" s="55" t="str">
        <f t="shared" si="0"/>
        <v>N0509</v>
      </c>
      <c r="E61" s="64" t="s">
        <v>1235</v>
      </c>
      <c r="F61" s="56" t="s">
        <v>1204</v>
      </c>
      <c r="G61" s="56" t="s">
        <v>161</v>
      </c>
      <c r="H61" s="109"/>
    </row>
    <row r="62" spans="1:8" ht="17.25" customHeight="1" x14ac:dyDescent="0.25">
      <c r="A62" s="54" t="s">
        <v>77</v>
      </c>
      <c r="B62" s="54" t="s">
        <v>345</v>
      </c>
      <c r="C62" s="55" t="s">
        <v>354</v>
      </c>
      <c r="D62" s="55" t="str">
        <f t="shared" si="0"/>
        <v>R0278</v>
      </c>
      <c r="E62" s="56" t="s">
        <v>87</v>
      </c>
      <c r="F62" s="56" t="s">
        <v>17</v>
      </c>
      <c r="G62" s="56" t="s">
        <v>6</v>
      </c>
      <c r="H62" s="109"/>
    </row>
    <row r="63" spans="1:8" ht="17.25" customHeight="1" x14ac:dyDescent="0.25">
      <c r="A63" s="54" t="s">
        <v>155</v>
      </c>
      <c r="B63" s="54" t="s">
        <v>629</v>
      </c>
      <c r="C63" s="67" t="s">
        <v>1288</v>
      </c>
      <c r="D63" s="55" t="str">
        <f t="shared" si="0"/>
        <v>MNEW</v>
      </c>
      <c r="E63" s="56" t="s">
        <v>1297</v>
      </c>
      <c r="F63" s="56" t="s">
        <v>1204</v>
      </c>
      <c r="G63" s="56" t="s">
        <v>64</v>
      </c>
      <c r="H63" s="109"/>
    </row>
    <row r="64" spans="1:8" ht="17.25" customHeight="1" x14ac:dyDescent="0.25">
      <c r="A64" s="54" t="s">
        <v>77</v>
      </c>
      <c r="B64" s="54" t="s">
        <v>345</v>
      </c>
      <c r="C64" s="55" t="s">
        <v>356</v>
      </c>
      <c r="D64" s="55" t="str">
        <f t="shared" si="0"/>
        <v>R0280</v>
      </c>
      <c r="E64" s="56" t="s">
        <v>88</v>
      </c>
      <c r="F64" s="56" t="s">
        <v>37</v>
      </c>
      <c r="G64" s="56" t="s">
        <v>6</v>
      </c>
      <c r="H64" s="109"/>
    </row>
    <row r="65" spans="1:8" ht="17.25" customHeight="1" x14ac:dyDescent="0.25">
      <c r="A65" s="54" t="s">
        <v>77</v>
      </c>
      <c r="B65" s="54" t="s">
        <v>345</v>
      </c>
      <c r="C65" s="55" t="s">
        <v>357</v>
      </c>
      <c r="D65" s="55" t="str">
        <f t="shared" si="0"/>
        <v>R0281</v>
      </c>
      <c r="E65" s="56" t="s">
        <v>89</v>
      </c>
      <c r="F65" s="56" t="s">
        <v>1204</v>
      </c>
      <c r="G65" s="56" t="s">
        <v>63</v>
      </c>
      <c r="H65" s="109"/>
    </row>
    <row r="66" spans="1:8" ht="17.25" customHeight="1" x14ac:dyDescent="0.25">
      <c r="A66" s="54" t="s">
        <v>4</v>
      </c>
      <c r="B66" s="54" t="s">
        <v>481</v>
      </c>
      <c r="C66" s="55" t="s">
        <v>513</v>
      </c>
      <c r="D66" s="55" t="str">
        <f t="shared" si="0"/>
        <v>A0141</v>
      </c>
      <c r="E66" s="56" t="s">
        <v>797</v>
      </c>
      <c r="F66" s="56" t="s">
        <v>30</v>
      </c>
      <c r="G66" s="56" t="s">
        <v>6</v>
      </c>
      <c r="H66" s="109"/>
    </row>
    <row r="67" spans="1:8" ht="17.25" customHeight="1" x14ac:dyDescent="0.25">
      <c r="A67" s="54" t="s">
        <v>4</v>
      </c>
      <c r="B67" s="54" t="s">
        <v>481</v>
      </c>
      <c r="C67" s="55" t="s">
        <v>514</v>
      </c>
      <c r="D67" s="55" t="str">
        <f t="shared" si="0"/>
        <v>A0129</v>
      </c>
      <c r="E67" s="56" t="s">
        <v>960</v>
      </c>
      <c r="F67" s="56" t="s">
        <v>21</v>
      </c>
      <c r="G67" s="56" t="s">
        <v>6</v>
      </c>
      <c r="H67" s="109"/>
    </row>
    <row r="68" spans="1:8" ht="17.25" customHeight="1" x14ac:dyDescent="0.25">
      <c r="A68" s="54" t="s">
        <v>77</v>
      </c>
      <c r="B68" s="54" t="s">
        <v>345</v>
      </c>
      <c r="C68" s="55" t="s">
        <v>358</v>
      </c>
      <c r="D68" s="55" t="str">
        <f t="shared" ref="D68:D131" si="1">_xlfn.CONCAT(B68:C68)</f>
        <v>R0282</v>
      </c>
      <c r="E68" s="56" t="s">
        <v>90</v>
      </c>
      <c r="F68" s="56" t="s">
        <v>52</v>
      </c>
      <c r="G68" s="56" t="s">
        <v>6</v>
      </c>
      <c r="H68" s="109"/>
    </row>
    <row r="69" spans="1:8" ht="17.25" customHeight="1" x14ac:dyDescent="0.25">
      <c r="A69" s="54" t="s">
        <v>4</v>
      </c>
      <c r="B69" s="54" t="s">
        <v>481</v>
      </c>
      <c r="C69" s="55" t="s">
        <v>515</v>
      </c>
      <c r="D69" s="55" t="str">
        <f t="shared" si="1"/>
        <v>A0130</v>
      </c>
      <c r="E69" s="56" t="s">
        <v>798</v>
      </c>
      <c r="F69" s="56" t="s">
        <v>12</v>
      </c>
      <c r="G69" s="56" t="s">
        <v>6</v>
      </c>
      <c r="H69" s="109"/>
    </row>
    <row r="70" spans="1:8" ht="17.25" customHeight="1" x14ac:dyDescent="0.25">
      <c r="A70" s="54" t="s">
        <v>4</v>
      </c>
      <c r="B70" s="54" t="s">
        <v>481</v>
      </c>
      <c r="C70" s="55" t="s">
        <v>516</v>
      </c>
      <c r="D70" s="55" t="str">
        <f t="shared" si="1"/>
        <v>A0131</v>
      </c>
      <c r="E70" s="56" t="s">
        <v>799</v>
      </c>
      <c r="F70" s="56" t="s">
        <v>22</v>
      </c>
      <c r="G70" s="56" t="s">
        <v>6</v>
      </c>
      <c r="H70" s="109"/>
    </row>
    <row r="71" spans="1:8" ht="17.25" customHeight="1" x14ac:dyDescent="0.25">
      <c r="A71" s="54" t="s">
        <v>158</v>
      </c>
      <c r="B71" s="54" t="s">
        <v>652</v>
      </c>
      <c r="C71" s="55" t="s">
        <v>672</v>
      </c>
      <c r="D71" s="55" t="str">
        <f t="shared" si="1"/>
        <v>N0563</v>
      </c>
      <c r="E71" s="64" t="s">
        <v>1275</v>
      </c>
      <c r="F71" s="56" t="s">
        <v>29</v>
      </c>
      <c r="G71" s="56" t="s">
        <v>29</v>
      </c>
      <c r="H71" s="109"/>
    </row>
    <row r="72" spans="1:8" ht="17.25" customHeight="1" x14ac:dyDescent="0.25">
      <c r="A72" s="54" t="s">
        <v>158</v>
      </c>
      <c r="B72" s="54" t="s">
        <v>652</v>
      </c>
      <c r="C72" s="55" t="s">
        <v>660</v>
      </c>
      <c r="D72" s="55" t="str">
        <f t="shared" si="1"/>
        <v>N0561</v>
      </c>
      <c r="E72" s="64" t="s">
        <v>1273</v>
      </c>
      <c r="F72" s="56" t="s">
        <v>29</v>
      </c>
      <c r="G72" s="56" t="s">
        <v>29</v>
      </c>
      <c r="H72" s="109"/>
    </row>
    <row r="73" spans="1:8" ht="17.25" customHeight="1" x14ac:dyDescent="0.25">
      <c r="A73" s="54" t="s">
        <v>158</v>
      </c>
      <c r="B73" s="54" t="s">
        <v>652</v>
      </c>
      <c r="C73" s="55" t="s">
        <v>661</v>
      </c>
      <c r="D73" s="55" t="str">
        <f t="shared" si="1"/>
        <v>N0565</v>
      </c>
      <c r="E73" s="64" t="s">
        <v>1277</v>
      </c>
      <c r="F73" s="56" t="s">
        <v>1278</v>
      </c>
      <c r="G73" s="56" t="s">
        <v>29</v>
      </c>
      <c r="H73" s="109"/>
    </row>
    <row r="74" spans="1:8" ht="17.25" customHeight="1" x14ac:dyDescent="0.25">
      <c r="A74" s="54" t="s">
        <v>158</v>
      </c>
      <c r="B74" s="54" t="s">
        <v>652</v>
      </c>
      <c r="C74" s="55" t="s">
        <v>675</v>
      </c>
      <c r="D74" s="55" t="str">
        <f t="shared" si="1"/>
        <v>N0562</v>
      </c>
      <c r="E74" s="64" t="s">
        <v>1274</v>
      </c>
      <c r="F74" s="56" t="s">
        <v>29</v>
      </c>
      <c r="G74" s="56" t="s">
        <v>29</v>
      </c>
      <c r="H74" s="109"/>
    </row>
    <row r="75" spans="1:8" ht="17.25" customHeight="1" x14ac:dyDescent="0.25">
      <c r="A75" s="54" t="s">
        <v>158</v>
      </c>
      <c r="B75" s="54" t="s">
        <v>652</v>
      </c>
      <c r="C75" s="55" t="s">
        <v>673</v>
      </c>
      <c r="D75" s="55" t="str">
        <f t="shared" si="1"/>
        <v>N0571</v>
      </c>
      <c r="E75" s="64" t="s">
        <v>1281</v>
      </c>
      <c r="F75" s="56" t="s">
        <v>29</v>
      </c>
      <c r="G75" s="56" t="s">
        <v>29</v>
      </c>
      <c r="H75" s="109"/>
    </row>
    <row r="76" spans="1:8" ht="17.25" customHeight="1" x14ac:dyDescent="0.25">
      <c r="A76" s="54" t="s">
        <v>158</v>
      </c>
      <c r="B76" s="54" t="s">
        <v>652</v>
      </c>
      <c r="C76" s="55" t="s">
        <v>677</v>
      </c>
      <c r="D76" s="55" t="str">
        <f t="shared" si="1"/>
        <v>N0587</v>
      </c>
      <c r="E76" s="64" t="s">
        <v>1285</v>
      </c>
      <c r="F76" s="56" t="s">
        <v>29</v>
      </c>
      <c r="G76" s="56" t="s">
        <v>29</v>
      </c>
      <c r="H76" s="109"/>
    </row>
    <row r="77" spans="1:8" ht="17.25" customHeight="1" x14ac:dyDescent="0.25">
      <c r="A77" s="54" t="s">
        <v>158</v>
      </c>
      <c r="B77" s="54" t="s">
        <v>652</v>
      </c>
      <c r="C77" s="55" t="s">
        <v>674</v>
      </c>
      <c r="D77" s="55" t="str">
        <f t="shared" si="1"/>
        <v>N0560</v>
      </c>
      <c r="E77" s="64" t="s">
        <v>1272</v>
      </c>
      <c r="F77" s="56" t="s">
        <v>29</v>
      </c>
      <c r="G77" s="56" t="s">
        <v>29</v>
      </c>
      <c r="H77" s="109"/>
    </row>
    <row r="78" spans="1:8" ht="17.25" customHeight="1" x14ac:dyDescent="0.25">
      <c r="A78" s="54" t="s">
        <v>158</v>
      </c>
      <c r="B78" s="54" t="s">
        <v>652</v>
      </c>
      <c r="C78" s="55" t="s">
        <v>718</v>
      </c>
      <c r="D78" s="55" t="str">
        <f t="shared" si="1"/>
        <v>N0566</v>
      </c>
      <c r="E78" s="64" t="s">
        <v>1279</v>
      </c>
      <c r="F78" s="56" t="s">
        <v>29</v>
      </c>
      <c r="G78" s="56" t="s">
        <v>29</v>
      </c>
      <c r="H78" s="109"/>
    </row>
    <row r="79" spans="1:8" ht="17.25" customHeight="1" x14ac:dyDescent="0.25">
      <c r="A79" s="54" t="s">
        <v>158</v>
      </c>
      <c r="B79" s="54" t="s">
        <v>652</v>
      </c>
      <c r="C79" s="55" t="s">
        <v>719</v>
      </c>
      <c r="D79" s="55" t="str">
        <f t="shared" si="1"/>
        <v>N0567</v>
      </c>
      <c r="E79" s="64" t="s">
        <v>1280</v>
      </c>
      <c r="F79" s="56" t="s">
        <v>1278</v>
      </c>
      <c r="G79" s="56" t="s">
        <v>29</v>
      </c>
      <c r="H79" s="109"/>
    </row>
    <row r="80" spans="1:8" ht="17.25" customHeight="1" x14ac:dyDescent="0.25">
      <c r="A80" s="54" t="s">
        <v>158</v>
      </c>
      <c r="B80" s="54" t="s">
        <v>652</v>
      </c>
      <c r="C80" s="55" t="s">
        <v>708</v>
      </c>
      <c r="D80" s="55" t="str">
        <f t="shared" si="1"/>
        <v>N0564</v>
      </c>
      <c r="E80" s="64" t="s">
        <v>1276</v>
      </c>
      <c r="F80" s="56" t="s">
        <v>29</v>
      </c>
      <c r="G80" s="56" t="s">
        <v>29</v>
      </c>
      <c r="H80" s="109"/>
    </row>
    <row r="81" spans="1:8" ht="17.25" customHeight="1" x14ac:dyDescent="0.25">
      <c r="A81" s="54" t="s">
        <v>158</v>
      </c>
      <c r="B81" s="54" t="s">
        <v>652</v>
      </c>
      <c r="C81" s="67" t="s">
        <v>1288</v>
      </c>
      <c r="D81" s="55" t="str">
        <f t="shared" si="1"/>
        <v>NNEW</v>
      </c>
      <c r="E81" s="64" t="s">
        <v>1300</v>
      </c>
      <c r="F81" s="56" t="s">
        <v>29</v>
      </c>
      <c r="G81" s="56" t="s">
        <v>29</v>
      </c>
      <c r="H81" s="109"/>
    </row>
    <row r="82" spans="1:8" ht="17.25" customHeight="1" x14ac:dyDescent="0.25">
      <c r="A82" s="54" t="s">
        <v>158</v>
      </c>
      <c r="B82" s="54" t="s">
        <v>652</v>
      </c>
      <c r="C82" s="67" t="s">
        <v>1288</v>
      </c>
      <c r="D82" s="55" t="str">
        <f t="shared" si="1"/>
        <v>NNEW</v>
      </c>
      <c r="E82" s="64" t="s">
        <v>1301</v>
      </c>
      <c r="F82" s="56" t="s">
        <v>29</v>
      </c>
      <c r="G82" s="56" t="s">
        <v>29</v>
      </c>
      <c r="H82" s="109"/>
    </row>
    <row r="83" spans="1:8" ht="17.25" customHeight="1" x14ac:dyDescent="0.25">
      <c r="A83" s="54" t="s">
        <v>158</v>
      </c>
      <c r="B83" s="54" t="s">
        <v>652</v>
      </c>
      <c r="C83" s="55" t="s">
        <v>676</v>
      </c>
      <c r="D83" s="55" t="str">
        <f t="shared" si="1"/>
        <v>N0589</v>
      </c>
      <c r="E83" s="64" t="s">
        <v>1286</v>
      </c>
      <c r="F83" s="56" t="s">
        <v>29</v>
      </c>
      <c r="G83" s="56" t="s">
        <v>29</v>
      </c>
      <c r="H83" s="109"/>
    </row>
    <row r="84" spans="1:8" ht="17.25" customHeight="1" x14ac:dyDescent="0.25">
      <c r="A84" s="54" t="s">
        <v>77</v>
      </c>
      <c r="B84" s="54" t="s">
        <v>345</v>
      </c>
      <c r="C84" s="55" t="s">
        <v>359</v>
      </c>
      <c r="D84" s="55" t="str">
        <f t="shared" si="1"/>
        <v>R0283</v>
      </c>
      <c r="E84" s="56" t="s">
        <v>91</v>
      </c>
      <c r="F84" s="56" t="s">
        <v>76</v>
      </c>
      <c r="G84" s="56" t="s">
        <v>6</v>
      </c>
      <c r="H84" s="109"/>
    </row>
    <row r="85" spans="1:8" ht="17.25" customHeight="1" x14ac:dyDescent="0.25">
      <c r="A85" s="54" t="s">
        <v>4</v>
      </c>
      <c r="B85" s="54" t="s">
        <v>481</v>
      </c>
      <c r="C85" s="55" t="s">
        <v>517</v>
      </c>
      <c r="D85" s="55" t="str">
        <f t="shared" si="1"/>
        <v>A0153</v>
      </c>
      <c r="E85" s="56" t="s">
        <v>800</v>
      </c>
      <c r="F85" s="56" t="s">
        <v>37</v>
      </c>
      <c r="G85" s="56" t="s">
        <v>6</v>
      </c>
      <c r="H85" s="109"/>
    </row>
    <row r="86" spans="1:8" ht="17.25" customHeight="1" x14ac:dyDescent="0.25">
      <c r="A86" s="54" t="s">
        <v>158</v>
      </c>
      <c r="B86" s="54" t="s">
        <v>652</v>
      </c>
      <c r="C86" s="55" t="s">
        <v>662</v>
      </c>
      <c r="D86" s="55" t="str">
        <f t="shared" si="1"/>
        <v>N0462</v>
      </c>
      <c r="E86" s="64" t="s">
        <v>1023</v>
      </c>
      <c r="F86" s="56" t="s">
        <v>1204</v>
      </c>
      <c r="G86" s="56" t="s">
        <v>63</v>
      </c>
      <c r="H86" s="109"/>
    </row>
    <row r="87" spans="1:8" ht="17.25" customHeight="1" x14ac:dyDescent="0.25">
      <c r="A87" s="54" t="s">
        <v>158</v>
      </c>
      <c r="B87" s="54" t="s">
        <v>652</v>
      </c>
      <c r="C87" s="55" t="s">
        <v>657</v>
      </c>
      <c r="D87" s="55" t="str">
        <f t="shared" si="1"/>
        <v>N0468</v>
      </c>
      <c r="E87" s="64" t="s">
        <v>1022</v>
      </c>
      <c r="F87" s="56" t="s">
        <v>1204</v>
      </c>
      <c r="G87" s="56" t="s">
        <v>64</v>
      </c>
      <c r="H87" s="109"/>
    </row>
    <row r="88" spans="1:8" ht="17.25" customHeight="1" x14ac:dyDescent="0.25">
      <c r="A88" s="54" t="s">
        <v>158</v>
      </c>
      <c r="B88" s="54" t="s">
        <v>652</v>
      </c>
      <c r="C88" s="55" t="s">
        <v>658</v>
      </c>
      <c r="D88" s="55" t="str">
        <f t="shared" si="1"/>
        <v>N0465</v>
      </c>
      <c r="E88" s="64" t="s">
        <v>928</v>
      </c>
      <c r="F88" s="56" t="s">
        <v>1204</v>
      </c>
      <c r="G88" s="56" t="s">
        <v>64</v>
      </c>
      <c r="H88" s="109"/>
    </row>
    <row r="89" spans="1:8" ht="17.25" customHeight="1" x14ac:dyDescent="0.25">
      <c r="A89" s="54" t="s">
        <v>158</v>
      </c>
      <c r="B89" s="54" t="s">
        <v>652</v>
      </c>
      <c r="C89" s="55" t="s">
        <v>659</v>
      </c>
      <c r="D89" s="55" t="str">
        <f t="shared" si="1"/>
        <v>N0466</v>
      </c>
      <c r="E89" s="64" t="s">
        <v>929</v>
      </c>
      <c r="F89" s="56" t="s">
        <v>1204</v>
      </c>
      <c r="G89" s="56" t="s">
        <v>64</v>
      </c>
      <c r="H89" s="109"/>
    </row>
    <row r="90" spans="1:8" ht="17.25" customHeight="1" x14ac:dyDescent="0.25">
      <c r="A90" s="54" t="s">
        <v>158</v>
      </c>
      <c r="B90" s="54" t="s">
        <v>652</v>
      </c>
      <c r="C90" s="55" t="s">
        <v>656</v>
      </c>
      <c r="D90" s="55" t="str">
        <f t="shared" si="1"/>
        <v>N0536</v>
      </c>
      <c r="E90" s="64" t="s">
        <v>1250</v>
      </c>
      <c r="F90" s="56" t="s">
        <v>1204</v>
      </c>
      <c r="G90" s="56" t="s">
        <v>29</v>
      </c>
      <c r="H90" s="109"/>
    </row>
    <row r="91" spans="1:8" ht="17.25" customHeight="1" x14ac:dyDescent="0.25">
      <c r="A91" s="54" t="s">
        <v>158</v>
      </c>
      <c r="B91" s="54" t="s">
        <v>652</v>
      </c>
      <c r="C91" s="55" t="s">
        <v>667</v>
      </c>
      <c r="D91" s="55" t="str">
        <f t="shared" si="1"/>
        <v>N0541</v>
      </c>
      <c r="E91" s="64" t="s">
        <v>1255</v>
      </c>
      <c r="F91" s="56" t="s">
        <v>29</v>
      </c>
      <c r="G91" s="56" t="s">
        <v>29</v>
      </c>
      <c r="H91" s="109"/>
    </row>
    <row r="92" spans="1:8" ht="17.25" customHeight="1" x14ac:dyDescent="0.25">
      <c r="A92" s="54" t="s">
        <v>158</v>
      </c>
      <c r="B92" s="54" t="s">
        <v>652</v>
      </c>
      <c r="C92" s="55" t="s">
        <v>663</v>
      </c>
      <c r="D92" s="55" t="str">
        <f t="shared" si="1"/>
        <v>N0538</v>
      </c>
      <c r="E92" s="64" t="s">
        <v>1252</v>
      </c>
      <c r="F92" s="56" t="s">
        <v>29</v>
      </c>
      <c r="G92" s="56" t="s">
        <v>29</v>
      </c>
      <c r="H92" s="109"/>
    </row>
    <row r="93" spans="1:8" ht="17.25" customHeight="1" x14ac:dyDescent="0.25">
      <c r="A93" s="54" t="s">
        <v>158</v>
      </c>
      <c r="B93" s="54" t="s">
        <v>652</v>
      </c>
      <c r="C93" s="55" t="s">
        <v>664</v>
      </c>
      <c r="D93" s="55" t="str">
        <f t="shared" si="1"/>
        <v>N0539</v>
      </c>
      <c r="E93" s="64" t="s">
        <v>1253</v>
      </c>
      <c r="F93" s="56" t="s">
        <v>29</v>
      </c>
      <c r="G93" s="56" t="s">
        <v>29</v>
      </c>
      <c r="H93" s="109"/>
    </row>
    <row r="94" spans="1:8" ht="17.25" customHeight="1" x14ac:dyDescent="0.25">
      <c r="A94" s="54" t="s">
        <v>158</v>
      </c>
      <c r="B94" s="54" t="s">
        <v>652</v>
      </c>
      <c r="C94" s="55" t="s">
        <v>665</v>
      </c>
      <c r="D94" s="55" t="str">
        <f t="shared" si="1"/>
        <v>N0537</v>
      </c>
      <c r="E94" s="64" t="s">
        <v>1251</v>
      </c>
      <c r="F94" s="56" t="s">
        <v>29</v>
      </c>
      <c r="G94" s="56" t="s">
        <v>29</v>
      </c>
      <c r="H94" s="109"/>
    </row>
    <row r="95" spans="1:8" ht="17.25" customHeight="1" x14ac:dyDescent="0.25">
      <c r="A95" s="54" t="s">
        <v>158</v>
      </c>
      <c r="B95" s="54" t="s">
        <v>652</v>
      </c>
      <c r="C95" s="55" t="s">
        <v>666</v>
      </c>
      <c r="D95" s="55" t="str">
        <f t="shared" si="1"/>
        <v>N0545</v>
      </c>
      <c r="E95" s="64" t="s">
        <v>1024</v>
      </c>
      <c r="F95" s="56" t="s">
        <v>59</v>
      </c>
      <c r="G95" s="56" t="s">
        <v>6</v>
      </c>
      <c r="H95" s="109"/>
    </row>
    <row r="96" spans="1:8" ht="17.25" customHeight="1" x14ac:dyDescent="0.25">
      <c r="A96" s="54" t="s">
        <v>158</v>
      </c>
      <c r="B96" s="54" t="s">
        <v>652</v>
      </c>
      <c r="C96" s="55" t="s">
        <v>668</v>
      </c>
      <c r="D96" s="55" t="str">
        <f t="shared" si="1"/>
        <v>N0542</v>
      </c>
      <c r="E96" s="64" t="s">
        <v>1025</v>
      </c>
      <c r="F96" s="56" t="s">
        <v>8</v>
      </c>
      <c r="G96" s="56" t="s">
        <v>6</v>
      </c>
      <c r="H96" s="109"/>
    </row>
    <row r="97" spans="1:8" ht="17.25" customHeight="1" x14ac:dyDescent="0.25">
      <c r="A97" s="54" t="s">
        <v>158</v>
      </c>
      <c r="B97" s="54" t="s">
        <v>652</v>
      </c>
      <c r="C97" s="55" t="s">
        <v>669</v>
      </c>
      <c r="D97" s="55" t="str">
        <f t="shared" si="1"/>
        <v>N0547</v>
      </c>
      <c r="E97" s="64" t="s">
        <v>1259</v>
      </c>
      <c r="F97" s="56" t="s">
        <v>29</v>
      </c>
      <c r="G97" s="56" t="s">
        <v>29</v>
      </c>
      <c r="H97" s="109"/>
    </row>
    <row r="98" spans="1:8" ht="17.25" customHeight="1" x14ac:dyDescent="0.25">
      <c r="A98" s="54" t="s">
        <v>158</v>
      </c>
      <c r="B98" s="54" t="s">
        <v>652</v>
      </c>
      <c r="C98" s="55" t="s">
        <v>671</v>
      </c>
      <c r="D98" s="55" t="str">
        <f t="shared" si="1"/>
        <v>N0544</v>
      </c>
      <c r="E98" s="64" t="s">
        <v>1257</v>
      </c>
      <c r="F98" s="56" t="s">
        <v>29</v>
      </c>
      <c r="G98" s="56" t="s">
        <v>29</v>
      </c>
      <c r="H98" s="109"/>
    </row>
    <row r="99" spans="1:8" ht="17.25" customHeight="1" x14ac:dyDescent="0.25">
      <c r="A99" s="54" t="s">
        <v>77</v>
      </c>
      <c r="B99" s="54" t="s">
        <v>345</v>
      </c>
      <c r="C99" s="66" t="s">
        <v>1287</v>
      </c>
      <c r="D99" s="55" t="str">
        <f t="shared" si="1"/>
        <v>RDELETE</v>
      </c>
      <c r="E99" s="42" t="s">
        <v>92</v>
      </c>
      <c r="F99" s="56" t="s">
        <v>17</v>
      </c>
      <c r="G99" s="56" t="s">
        <v>6</v>
      </c>
      <c r="H99" s="109"/>
    </row>
    <row r="100" spans="1:8" ht="17.25" customHeight="1" x14ac:dyDescent="0.25">
      <c r="A100" s="54" t="s">
        <v>77</v>
      </c>
      <c r="B100" s="54" t="s">
        <v>345</v>
      </c>
      <c r="C100" s="66" t="s">
        <v>1287</v>
      </c>
      <c r="D100" s="55" t="str">
        <f t="shared" si="1"/>
        <v>RDELETE</v>
      </c>
      <c r="E100" s="42" t="s">
        <v>93</v>
      </c>
      <c r="F100" s="56" t="s">
        <v>17</v>
      </c>
      <c r="G100" s="56" t="s">
        <v>6</v>
      </c>
      <c r="H100" s="109"/>
    </row>
    <row r="101" spans="1:8" ht="17.25" customHeight="1" x14ac:dyDescent="0.25">
      <c r="A101" s="54" t="s">
        <v>158</v>
      </c>
      <c r="B101" s="54" t="s">
        <v>652</v>
      </c>
      <c r="C101" s="55" t="s">
        <v>700</v>
      </c>
      <c r="D101" s="55" t="str">
        <f t="shared" si="1"/>
        <v>N0448</v>
      </c>
      <c r="E101" s="64" t="s">
        <v>1217</v>
      </c>
      <c r="F101" s="56" t="s">
        <v>37</v>
      </c>
      <c r="G101" s="56" t="s">
        <v>6</v>
      </c>
      <c r="H101" s="109"/>
    </row>
    <row r="102" spans="1:8" ht="17.25" customHeight="1" x14ac:dyDescent="0.25">
      <c r="A102" s="54" t="s">
        <v>4</v>
      </c>
      <c r="B102" s="54" t="s">
        <v>481</v>
      </c>
      <c r="C102" s="55" t="s">
        <v>518</v>
      </c>
      <c r="D102" s="55" t="str">
        <f t="shared" si="1"/>
        <v>A0106</v>
      </c>
      <c r="E102" s="56" t="s">
        <v>801</v>
      </c>
      <c r="F102" s="56" t="s">
        <v>9</v>
      </c>
      <c r="G102" s="56" t="s">
        <v>6</v>
      </c>
      <c r="H102" s="109"/>
    </row>
    <row r="103" spans="1:8" ht="17.25" customHeight="1" x14ac:dyDescent="0.25">
      <c r="A103" s="54" t="s">
        <v>4</v>
      </c>
      <c r="B103" s="54" t="s">
        <v>481</v>
      </c>
      <c r="C103" s="55" t="s">
        <v>614</v>
      </c>
      <c r="D103" s="55" t="str">
        <f t="shared" si="1"/>
        <v>A0213</v>
      </c>
      <c r="E103" s="56" t="s">
        <v>990</v>
      </c>
      <c r="F103" s="56" t="s">
        <v>1204</v>
      </c>
      <c r="G103" s="56" t="s">
        <v>63</v>
      </c>
      <c r="H103" s="109"/>
    </row>
    <row r="104" spans="1:8" ht="17.25" customHeight="1" x14ac:dyDescent="0.25">
      <c r="A104" s="54" t="s">
        <v>4</v>
      </c>
      <c r="B104" s="54" t="s">
        <v>481</v>
      </c>
      <c r="C104" s="55" t="s">
        <v>520</v>
      </c>
      <c r="D104" s="55" t="str">
        <f t="shared" si="1"/>
        <v>A0103</v>
      </c>
      <c r="E104" s="56" t="s">
        <v>959</v>
      </c>
      <c r="F104" s="56" t="s">
        <v>5</v>
      </c>
      <c r="G104" s="56" t="s">
        <v>6</v>
      </c>
      <c r="H104" s="109"/>
    </row>
    <row r="105" spans="1:8" ht="17.25" customHeight="1" x14ac:dyDescent="0.25">
      <c r="A105" s="54" t="s">
        <v>77</v>
      </c>
      <c r="B105" s="54" t="s">
        <v>345</v>
      </c>
      <c r="C105" s="55" t="s">
        <v>360</v>
      </c>
      <c r="D105" s="55" t="str">
        <f t="shared" si="1"/>
        <v>R0286</v>
      </c>
      <c r="E105" s="42" t="s">
        <v>996</v>
      </c>
      <c r="F105" s="56" t="s">
        <v>52</v>
      </c>
      <c r="G105" s="56" t="s">
        <v>6</v>
      </c>
      <c r="H105" s="109"/>
    </row>
    <row r="106" spans="1:8" ht="17.25" customHeight="1" x14ac:dyDescent="0.25">
      <c r="A106" s="54" t="s">
        <v>77</v>
      </c>
      <c r="B106" s="54" t="s">
        <v>345</v>
      </c>
      <c r="C106" s="55" t="s">
        <v>361</v>
      </c>
      <c r="D106" s="55" t="str">
        <f t="shared" si="1"/>
        <v>R0290</v>
      </c>
      <c r="E106" s="42" t="s">
        <v>96</v>
      </c>
      <c r="F106" s="56" t="s">
        <v>97</v>
      </c>
      <c r="G106" s="56" t="s">
        <v>6</v>
      </c>
      <c r="H106" s="109"/>
    </row>
    <row r="107" spans="1:8" ht="17.25" customHeight="1" x14ac:dyDescent="0.25">
      <c r="A107" s="54" t="s">
        <v>77</v>
      </c>
      <c r="B107" s="54" t="s">
        <v>345</v>
      </c>
      <c r="C107" s="55" t="s">
        <v>362</v>
      </c>
      <c r="D107" s="55" t="str">
        <f t="shared" si="1"/>
        <v>R0292</v>
      </c>
      <c r="E107" s="42" t="s">
        <v>99</v>
      </c>
      <c r="F107" s="56" t="s">
        <v>59</v>
      </c>
      <c r="G107" s="56" t="s">
        <v>6</v>
      </c>
      <c r="H107" s="109"/>
    </row>
    <row r="108" spans="1:8" ht="17.25" customHeight="1" x14ac:dyDescent="0.25">
      <c r="A108" s="54" t="s">
        <v>77</v>
      </c>
      <c r="B108" s="54" t="s">
        <v>345</v>
      </c>
      <c r="C108" s="67" t="s">
        <v>1288</v>
      </c>
      <c r="D108" s="55" t="str">
        <f t="shared" si="1"/>
        <v>RNEW</v>
      </c>
      <c r="E108" s="56" t="s">
        <v>1291</v>
      </c>
      <c r="F108" s="56" t="s">
        <v>59</v>
      </c>
      <c r="G108" s="56" t="s">
        <v>6</v>
      </c>
      <c r="H108" s="109"/>
    </row>
    <row r="109" spans="1:8" ht="17.25" customHeight="1" x14ac:dyDescent="0.25">
      <c r="A109" s="54" t="s">
        <v>77</v>
      </c>
      <c r="B109" s="54" t="s">
        <v>345</v>
      </c>
      <c r="C109" s="55" t="s">
        <v>363</v>
      </c>
      <c r="D109" s="55" t="str">
        <f t="shared" si="1"/>
        <v>R0287</v>
      </c>
      <c r="E109" s="42" t="s">
        <v>1207</v>
      </c>
      <c r="F109" s="56" t="s">
        <v>86</v>
      </c>
      <c r="G109" s="56" t="s">
        <v>6</v>
      </c>
      <c r="H109" s="109"/>
    </row>
    <row r="110" spans="1:8" ht="17.25" customHeight="1" x14ac:dyDescent="0.25">
      <c r="A110" s="54" t="s">
        <v>77</v>
      </c>
      <c r="B110" s="54" t="s">
        <v>345</v>
      </c>
      <c r="C110" s="55" t="s">
        <v>364</v>
      </c>
      <c r="D110" s="55" t="str">
        <f t="shared" si="1"/>
        <v>R0293</v>
      </c>
      <c r="E110" s="42" t="s">
        <v>100</v>
      </c>
      <c r="F110" s="56" t="s">
        <v>50</v>
      </c>
      <c r="G110" s="56" t="s">
        <v>6</v>
      </c>
      <c r="H110" s="109"/>
    </row>
    <row r="111" spans="1:8" ht="17.25" customHeight="1" x14ac:dyDescent="0.25">
      <c r="A111" s="54" t="s">
        <v>77</v>
      </c>
      <c r="B111" s="54" t="s">
        <v>345</v>
      </c>
      <c r="C111" s="55" t="s">
        <v>365</v>
      </c>
      <c r="D111" s="55" t="str">
        <f t="shared" si="1"/>
        <v>R0295</v>
      </c>
      <c r="E111" s="42" t="s">
        <v>101</v>
      </c>
      <c r="F111" s="56" t="s">
        <v>95</v>
      </c>
      <c r="G111" s="56" t="s">
        <v>6</v>
      </c>
      <c r="H111" s="109"/>
    </row>
    <row r="112" spans="1:8" ht="17.25" customHeight="1" x14ac:dyDescent="0.25">
      <c r="A112" s="54" t="s">
        <v>77</v>
      </c>
      <c r="B112" s="54" t="s">
        <v>345</v>
      </c>
      <c r="C112" s="55" t="s">
        <v>367</v>
      </c>
      <c r="D112" s="55" t="str">
        <f t="shared" si="1"/>
        <v>R0291</v>
      </c>
      <c r="E112" s="42" t="s">
        <v>98</v>
      </c>
      <c r="F112" s="56" t="s">
        <v>17</v>
      </c>
      <c r="G112" s="56" t="s">
        <v>6</v>
      </c>
      <c r="H112" s="109"/>
    </row>
    <row r="113" spans="1:8" ht="17.25" customHeight="1" x14ac:dyDescent="0.25">
      <c r="A113" s="54" t="s">
        <v>77</v>
      </c>
      <c r="B113" s="54" t="s">
        <v>345</v>
      </c>
      <c r="C113" s="55" t="s">
        <v>368</v>
      </c>
      <c r="D113" s="55" t="str">
        <f t="shared" si="1"/>
        <v>R0288</v>
      </c>
      <c r="E113" s="42" t="s">
        <v>94</v>
      </c>
      <c r="F113" s="56" t="s">
        <v>59</v>
      </c>
      <c r="G113" s="56" t="s">
        <v>6</v>
      </c>
      <c r="H113" s="109"/>
    </row>
    <row r="114" spans="1:8" ht="17.25" customHeight="1" x14ac:dyDescent="0.25">
      <c r="A114" s="54" t="s">
        <v>4</v>
      </c>
      <c r="B114" s="54" t="s">
        <v>481</v>
      </c>
      <c r="C114" s="55" t="s">
        <v>521</v>
      </c>
      <c r="D114" s="55" t="str">
        <f t="shared" si="1"/>
        <v>A0190</v>
      </c>
      <c r="E114" s="56" t="s">
        <v>962</v>
      </c>
      <c r="F114" s="56" t="s">
        <v>38</v>
      </c>
      <c r="G114" s="56" t="s">
        <v>6</v>
      </c>
      <c r="H114" s="109"/>
    </row>
    <row r="115" spans="1:8" ht="17.25" customHeight="1" x14ac:dyDescent="0.25">
      <c r="A115" s="54" t="s">
        <v>77</v>
      </c>
      <c r="B115" s="54" t="s">
        <v>345</v>
      </c>
      <c r="C115" s="55" t="s">
        <v>370</v>
      </c>
      <c r="D115" s="55" t="str">
        <f t="shared" si="1"/>
        <v>R0296</v>
      </c>
      <c r="E115" s="42" t="s">
        <v>102</v>
      </c>
      <c r="F115" s="56" t="s">
        <v>86</v>
      </c>
      <c r="G115" s="56" t="s">
        <v>6</v>
      </c>
      <c r="H115" s="109"/>
    </row>
    <row r="116" spans="1:8" ht="17.25" customHeight="1" x14ac:dyDescent="0.25">
      <c r="A116" s="54" t="s">
        <v>4</v>
      </c>
      <c r="B116" s="54" t="s">
        <v>481</v>
      </c>
      <c r="C116" s="55" t="s">
        <v>522</v>
      </c>
      <c r="D116" s="55" t="str">
        <f t="shared" si="1"/>
        <v>A0164</v>
      </c>
      <c r="E116" s="56" t="s">
        <v>802</v>
      </c>
      <c r="F116" s="56" t="s">
        <v>40</v>
      </c>
      <c r="G116" s="56" t="s">
        <v>6</v>
      </c>
      <c r="H116" s="109"/>
    </row>
    <row r="117" spans="1:8" ht="17.25" customHeight="1" x14ac:dyDescent="0.25">
      <c r="A117" s="54" t="s">
        <v>77</v>
      </c>
      <c r="B117" s="54" t="s">
        <v>345</v>
      </c>
      <c r="C117" s="55" t="s">
        <v>371</v>
      </c>
      <c r="D117" s="55" t="str">
        <f t="shared" si="1"/>
        <v>R0297</v>
      </c>
      <c r="E117" s="56" t="s">
        <v>997</v>
      </c>
      <c r="F117" s="56" t="s">
        <v>1204</v>
      </c>
      <c r="G117" s="56" t="s">
        <v>63</v>
      </c>
      <c r="H117" s="109"/>
    </row>
    <row r="118" spans="1:8" ht="17.25" customHeight="1" x14ac:dyDescent="0.25">
      <c r="A118" s="54" t="s">
        <v>4</v>
      </c>
      <c r="B118" s="54" t="s">
        <v>481</v>
      </c>
      <c r="C118" s="55" t="s">
        <v>524</v>
      </c>
      <c r="D118" s="55" t="str">
        <f t="shared" si="1"/>
        <v>A0118</v>
      </c>
      <c r="E118" s="56" t="s">
        <v>803</v>
      </c>
      <c r="F118" s="56" t="s">
        <v>17</v>
      </c>
      <c r="G118" s="56" t="s">
        <v>6</v>
      </c>
      <c r="H118" s="109"/>
    </row>
    <row r="119" spans="1:8" ht="17.25" customHeight="1" x14ac:dyDescent="0.25">
      <c r="A119" s="54" t="s">
        <v>77</v>
      </c>
      <c r="B119" s="54" t="s">
        <v>345</v>
      </c>
      <c r="C119" s="55" t="s">
        <v>373</v>
      </c>
      <c r="D119" s="55" t="str">
        <f t="shared" si="1"/>
        <v>R0299</v>
      </c>
      <c r="E119" s="56" t="s">
        <v>998</v>
      </c>
      <c r="F119" s="56" t="s">
        <v>1204</v>
      </c>
      <c r="G119" s="56" t="s">
        <v>67</v>
      </c>
      <c r="H119" s="109"/>
    </row>
    <row r="120" spans="1:8" ht="17.25" customHeight="1" x14ac:dyDescent="0.25">
      <c r="A120" s="54" t="s">
        <v>4</v>
      </c>
      <c r="B120" s="54" t="s">
        <v>481</v>
      </c>
      <c r="C120" s="55" t="s">
        <v>525</v>
      </c>
      <c r="D120" s="55" t="str">
        <f t="shared" si="1"/>
        <v>A0178</v>
      </c>
      <c r="E120" s="56" t="s">
        <v>804</v>
      </c>
      <c r="F120" s="56" t="s">
        <v>15</v>
      </c>
      <c r="G120" s="56" t="s">
        <v>6</v>
      </c>
      <c r="H120" s="109"/>
    </row>
    <row r="121" spans="1:8" ht="17.25" customHeight="1" x14ac:dyDescent="0.25">
      <c r="A121" s="54" t="s">
        <v>4</v>
      </c>
      <c r="B121" s="54" t="s">
        <v>481</v>
      </c>
      <c r="C121" s="55" t="s">
        <v>526</v>
      </c>
      <c r="D121" s="55" t="str">
        <f t="shared" si="1"/>
        <v>A0179</v>
      </c>
      <c r="E121" s="56" t="s">
        <v>963</v>
      </c>
      <c r="F121" s="56" t="s">
        <v>32</v>
      </c>
      <c r="G121" s="56" t="s">
        <v>6</v>
      </c>
      <c r="H121" s="109"/>
    </row>
    <row r="122" spans="1:8" ht="17.25" customHeight="1" x14ac:dyDescent="0.25">
      <c r="A122" s="54" t="s">
        <v>4</v>
      </c>
      <c r="B122" s="54" t="s">
        <v>481</v>
      </c>
      <c r="C122" s="55" t="s">
        <v>523</v>
      </c>
      <c r="D122" s="55" t="str">
        <f t="shared" si="1"/>
        <v>A0191</v>
      </c>
      <c r="E122" s="56" t="s">
        <v>963</v>
      </c>
      <c r="F122" s="56" t="s">
        <v>32</v>
      </c>
      <c r="G122" s="56" t="s">
        <v>6</v>
      </c>
      <c r="H122" s="109"/>
    </row>
    <row r="123" spans="1:8" ht="17.25" customHeight="1" x14ac:dyDescent="0.25">
      <c r="A123" s="54" t="s">
        <v>4</v>
      </c>
      <c r="B123" s="54" t="s">
        <v>481</v>
      </c>
      <c r="C123" s="55" t="s">
        <v>527</v>
      </c>
      <c r="D123" s="55" t="str">
        <f t="shared" si="1"/>
        <v>A0214</v>
      </c>
      <c r="E123" s="56" t="s">
        <v>805</v>
      </c>
      <c r="F123" s="56" t="s">
        <v>22</v>
      </c>
      <c r="G123" s="56" t="s">
        <v>6</v>
      </c>
      <c r="H123" s="109"/>
    </row>
    <row r="124" spans="1:8" ht="17.25" customHeight="1" x14ac:dyDescent="0.25">
      <c r="A124" s="54" t="s">
        <v>4</v>
      </c>
      <c r="B124" s="54" t="s">
        <v>481</v>
      </c>
      <c r="C124" s="55" t="s">
        <v>528</v>
      </c>
      <c r="D124" s="55" t="str">
        <f t="shared" si="1"/>
        <v>A0104</v>
      </c>
      <c r="E124" s="56" t="s">
        <v>806</v>
      </c>
      <c r="F124" s="56" t="s">
        <v>7</v>
      </c>
      <c r="G124" s="56" t="s">
        <v>6</v>
      </c>
      <c r="H124" s="109"/>
    </row>
    <row r="125" spans="1:8" ht="17.25" customHeight="1" x14ac:dyDescent="0.25">
      <c r="A125" s="54" t="s">
        <v>77</v>
      </c>
      <c r="B125" s="54" t="s">
        <v>345</v>
      </c>
      <c r="C125" s="55" t="s">
        <v>374</v>
      </c>
      <c r="D125" s="55" t="str">
        <f t="shared" si="1"/>
        <v>R0300</v>
      </c>
      <c r="E125" s="42" t="s">
        <v>103</v>
      </c>
      <c r="F125" s="56" t="s">
        <v>1204</v>
      </c>
      <c r="G125" s="56" t="s">
        <v>67</v>
      </c>
      <c r="H125" s="109"/>
    </row>
    <row r="126" spans="1:8" ht="17.25" customHeight="1" x14ac:dyDescent="0.25">
      <c r="A126" s="54" t="s">
        <v>4</v>
      </c>
      <c r="B126" s="54" t="s">
        <v>481</v>
      </c>
      <c r="C126" s="55" t="s">
        <v>529</v>
      </c>
      <c r="D126" s="55" t="str">
        <f t="shared" si="1"/>
        <v>A0119</v>
      </c>
      <c r="E126" s="56" t="s">
        <v>807</v>
      </c>
      <c r="F126" s="56" t="s">
        <v>18</v>
      </c>
      <c r="G126" s="56" t="s">
        <v>6</v>
      </c>
      <c r="H126" s="109"/>
    </row>
    <row r="127" spans="1:8" ht="17.25" customHeight="1" x14ac:dyDescent="0.25">
      <c r="A127" s="54" t="s">
        <v>4</v>
      </c>
      <c r="B127" s="54" t="s">
        <v>481</v>
      </c>
      <c r="C127" s="55" t="s">
        <v>530</v>
      </c>
      <c r="D127" s="55" t="str">
        <f t="shared" si="1"/>
        <v>A0105</v>
      </c>
      <c r="E127" s="56" t="s">
        <v>808</v>
      </c>
      <c r="F127" s="56" t="s">
        <v>8</v>
      </c>
      <c r="G127" s="56" t="s">
        <v>6</v>
      </c>
      <c r="H127" s="109"/>
    </row>
    <row r="128" spans="1:8" ht="17.25" customHeight="1" x14ac:dyDescent="0.25">
      <c r="A128" s="54" t="s">
        <v>77</v>
      </c>
      <c r="B128" s="54" t="s">
        <v>345</v>
      </c>
      <c r="C128" s="55" t="s">
        <v>375</v>
      </c>
      <c r="D128" s="55" t="str">
        <f t="shared" si="1"/>
        <v>R0301</v>
      </c>
      <c r="E128" s="42" t="s">
        <v>104</v>
      </c>
      <c r="F128" s="56" t="s">
        <v>17</v>
      </c>
      <c r="G128" s="56" t="s">
        <v>6</v>
      </c>
      <c r="H128" s="109"/>
    </row>
    <row r="129" spans="1:8" ht="17.25" customHeight="1" x14ac:dyDescent="0.25">
      <c r="A129" s="54" t="s">
        <v>77</v>
      </c>
      <c r="B129" s="54" t="s">
        <v>345</v>
      </c>
      <c r="C129" s="55" t="s">
        <v>377</v>
      </c>
      <c r="D129" s="55" t="str">
        <f t="shared" si="1"/>
        <v>R0303</v>
      </c>
      <c r="E129" s="56" t="s">
        <v>105</v>
      </c>
      <c r="F129" s="56" t="s">
        <v>59</v>
      </c>
      <c r="G129" s="56" t="s">
        <v>6</v>
      </c>
      <c r="H129" s="109"/>
    </row>
    <row r="130" spans="1:8" ht="17.25" customHeight="1" x14ac:dyDescent="0.25">
      <c r="A130" s="54" t="s">
        <v>77</v>
      </c>
      <c r="B130" s="54" t="s">
        <v>345</v>
      </c>
      <c r="C130" s="55" t="s">
        <v>378</v>
      </c>
      <c r="D130" s="55" t="str">
        <f t="shared" si="1"/>
        <v>R0304</v>
      </c>
      <c r="E130" s="56" t="s">
        <v>106</v>
      </c>
      <c r="F130" s="56" t="s">
        <v>38</v>
      </c>
      <c r="G130" s="56" t="s">
        <v>6</v>
      </c>
      <c r="H130" s="109"/>
    </row>
    <row r="131" spans="1:8" ht="17.25" customHeight="1" x14ac:dyDescent="0.25">
      <c r="A131" s="54" t="s">
        <v>77</v>
      </c>
      <c r="B131" s="54" t="s">
        <v>345</v>
      </c>
      <c r="C131" s="55" t="s">
        <v>379</v>
      </c>
      <c r="D131" s="55" t="str">
        <f t="shared" si="1"/>
        <v>R0305</v>
      </c>
      <c r="E131" s="56" t="s">
        <v>107</v>
      </c>
      <c r="F131" s="56" t="s">
        <v>17</v>
      </c>
      <c r="G131" s="56" t="s">
        <v>6</v>
      </c>
      <c r="H131" s="109"/>
    </row>
    <row r="132" spans="1:8" ht="17.25" customHeight="1" x14ac:dyDescent="0.25">
      <c r="A132" s="54" t="s">
        <v>77</v>
      </c>
      <c r="B132" s="54" t="s">
        <v>345</v>
      </c>
      <c r="C132" s="55" t="s">
        <v>383</v>
      </c>
      <c r="D132" s="55" t="str">
        <f t="shared" ref="D132:D195" si="2">_xlfn.CONCAT(B132:C132)</f>
        <v>R0309</v>
      </c>
      <c r="E132" s="56" t="s">
        <v>108</v>
      </c>
      <c r="F132" s="56" t="s">
        <v>46</v>
      </c>
      <c r="G132" s="56" t="s">
        <v>6</v>
      </c>
      <c r="H132" s="109"/>
    </row>
    <row r="133" spans="1:8" ht="17.25" customHeight="1" x14ac:dyDescent="0.25">
      <c r="A133" s="54" t="s">
        <v>77</v>
      </c>
      <c r="B133" s="54" t="s">
        <v>345</v>
      </c>
      <c r="C133" s="55" t="s">
        <v>384</v>
      </c>
      <c r="D133" s="55" t="str">
        <f t="shared" si="2"/>
        <v>R0310</v>
      </c>
      <c r="E133" s="42" t="s">
        <v>109</v>
      </c>
      <c r="F133" s="56" t="s">
        <v>57</v>
      </c>
      <c r="G133" s="56" t="s">
        <v>6</v>
      </c>
      <c r="H133" s="109"/>
    </row>
    <row r="134" spans="1:8" ht="17.25" customHeight="1" x14ac:dyDescent="0.25">
      <c r="A134" s="54" t="s">
        <v>77</v>
      </c>
      <c r="B134" s="54" t="s">
        <v>345</v>
      </c>
      <c r="C134" s="55" t="s">
        <v>385</v>
      </c>
      <c r="D134" s="55" t="str">
        <f t="shared" si="2"/>
        <v>R0311</v>
      </c>
      <c r="E134" s="56" t="s">
        <v>110</v>
      </c>
      <c r="F134" s="56" t="s">
        <v>21</v>
      </c>
      <c r="G134" s="56" t="s">
        <v>6</v>
      </c>
      <c r="H134" s="109"/>
    </row>
    <row r="135" spans="1:8" ht="17.25" customHeight="1" x14ac:dyDescent="0.25">
      <c r="A135" s="54" t="s">
        <v>77</v>
      </c>
      <c r="B135" s="54" t="s">
        <v>345</v>
      </c>
      <c r="C135" s="55" t="s">
        <v>387</v>
      </c>
      <c r="D135" s="55" t="str">
        <f t="shared" si="2"/>
        <v>R0313</v>
      </c>
      <c r="E135" s="56" t="s">
        <v>111</v>
      </c>
      <c r="F135" s="56" t="s">
        <v>57</v>
      </c>
      <c r="G135" s="56" t="s">
        <v>6</v>
      </c>
      <c r="H135" s="109"/>
    </row>
    <row r="136" spans="1:8" ht="17.25" customHeight="1" x14ac:dyDescent="0.25">
      <c r="A136" s="54" t="s">
        <v>77</v>
      </c>
      <c r="B136" s="54" t="s">
        <v>345</v>
      </c>
      <c r="C136" s="55" t="s">
        <v>390</v>
      </c>
      <c r="D136" s="55" t="str">
        <f t="shared" si="2"/>
        <v>R0316</v>
      </c>
      <c r="E136" s="56" t="s">
        <v>112</v>
      </c>
      <c r="F136" s="56" t="s">
        <v>53</v>
      </c>
      <c r="G136" s="56" t="s">
        <v>6</v>
      </c>
      <c r="H136" s="109"/>
    </row>
    <row r="137" spans="1:8" ht="17.25" customHeight="1" x14ac:dyDescent="0.25">
      <c r="A137" s="54" t="s">
        <v>77</v>
      </c>
      <c r="B137" s="54" t="s">
        <v>345</v>
      </c>
      <c r="C137" s="55" t="s">
        <v>391</v>
      </c>
      <c r="D137" s="55" t="str">
        <f t="shared" si="2"/>
        <v>R0317</v>
      </c>
      <c r="E137" s="56" t="s">
        <v>113</v>
      </c>
      <c r="F137" s="56" t="s">
        <v>17</v>
      </c>
      <c r="G137" s="56" t="s">
        <v>6</v>
      </c>
      <c r="H137" s="109"/>
    </row>
    <row r="138" spans="1:8" ht="17.25" customHeight="1" x14ac:dyDescent="0.25">
      <c r="A138" s="54" t="s">
        <v>77</v>
      </c>
      <c r="B138" s="54" t="s">
        <v>345</v>
      </c>
      <c r="C138" s="55" t="s">
        <v>395</v>
      </c>
      <c r="D138" s="55" t="str">
        <f t="shared" si="2"/>
        <v>R0321</v>
      </c>
      <c r="E138" s="56" t="s">
        <v>114</v>
      </c>
      <c r="F138" s="56" t="s">
        <v>36</v>
      </c>
      <c r="G138" s="56" t="s">
        <v>6</v>
      </c>
      <c r="H138" s="109"/>
    </row>
    <row r="139" spans="1:8" ht="17.25" customHeight="1" x14ac:dyDescent="0.25">
      <c r="A139" s="54" t="s">
        <v>77</v>
      </c>
      <c r="B139" s="54" t="s">
        <v>345</v>
      </c>
      <c r="C139" s="55" t="s">
        <v>396</v>
      </c>
      <c r="D139" s="55" t="str">
        <f t="shared" si="2"/>
        <v>R0322</v>
      </c>
      <c r="E139" s="56" t="s">
        <v>115</v>
      </c>
      <c r="F139" s="56" t="s">
        <v>116</v>
      </c>
      <c r="G139" s="56" t="s">
        <v>6</v>
      </c>
      <c r="H139" s="109"/>
    </row>
    <row r="140" spans="1:8" ht="17.25" customHeight="1" x14ac:dyDescent="0.25">
      <c r="A140" s="54" t="s">
        <v>77</v>
      </c>
      <c r="B140" s="54" t="s">
        <v>345</v>
      </c>
      <c r="C140" s="55" t="s">
        <v>403</v>
      </c>
      <c r="D140" s="55" t="str">
        <f t="shared" si="2"/>
        <v>R0329</v>
      </c>
      <c r="E140" s="56" t="s">
        <v>117</v>
      </c>
      <c r="F140" s="56" t="s">
        <v>60</v>
      </c>
      <c r="G140" s="56" t="s">
        <v>6</v>
      </c>
      <c r="H140" s="109"/>
    </row>
    <row r="141" spans="1:8" ht="17.25" customHeight="1" x14ac:dyDescent="0.25">
      <c r="A141" s="54" t="s">
        <v>77</v>
      </c>
      <c r="B141" s="54" t="s">
        <v>345</v>
      </c>
      <c r="C141" s="55" t="s">
        <v>405</v>
      </c>
      <c r="D141" s="55" t="str">
        <f t="shared" si="2"/>
        <v>R0331</v>
      </c>
      <c r="E141" s="56" t="s">
        <v>879</v>
      </c>
      <c r="F141" s="56" t="s">
        <v>38</v>
      </c>
      <c r="G141" s="56" t="s">
        <v>6</v>
      </c>
      <c r="H141" s="109"/>
    </row>
    <row r="142" spans="1:8" ht="17.25" customHeight="1" x14ac:dyDescent="0.25">
      <c r="A142" s="54" t="s">
        <v>77</v>
      </c>
      <c r="B142" s="54" t="s">
        <v>345</v>
      </c>
      <c r="C142" s="55" t="s">
        <v>406</v>
      </c>
      <c r="D142" s="55" t="str">
        <f t="shared" si="2"/>
        <v>R0332</v>
      </c>
      <c r="E142" s="56" t="s">
        <v>880</v>
      </c>
      <c r="F142" s="56" t="s">
        <v>22</v>
      </c>
      <c r="G142" s="56" t="s">
        <v>6</v>
      </c>
      <c r="H142" s="109"/>
    </row>
    <row r="143" spans="1:8" ht="17.25" customHeight="1" x14ac:dyDescent="0.25">
      <c r="A143" s="54" t="s">
        <v>4</v>
      </c>
      <c r="B143" s="54" t="s">
        <v>481</v>
      </c>
      <c r="C143" s="55" t="s">
        <v>532</v>
      </c>
      <c r="D143" s="55" t="str">
        <f t="shared" si="2"/>
        <v>A0247</v>
      </c>
      <c r="E143" s="56" t="s">
        <v>964</v>
      </c>
      <c r="F143" s="56" t="s">
        <v>1204</v>
      </c>
      <c r="G143" s="56" t="s">
        <v>70</v>
      </c>
      <c r="H143" s="109"/>
    </row>
    <row r="144" spans="1:8" ht="17.25" customHeight="1" x14ac:dyDescent="0.25">
      <c r="A144" s="54" t="s">
        <v>4</v>
      </c>
      <c r="B144" s="54" t="s">
        <v>481</v>
      </c>
      <c r="C144" s="55" t="s">
        <v>533</v>
      </c>
      <c r="D144" s="55" t="str">
        <f t="shared" si="2"/>
        <v>A0208</v>
      </c>
      <c r="E144" s="56" t="s">
        <v>810</v>
      </c>
      <c r="F144" s="56" t="s">
        <v>17</v>
      </c>
      <c r="G144" s="56" t="s">
        <v>6</v>
      </c>
      <c r="H144" s="109"/>
    </row>
    <row r="145" spans="1:8" ht="17.25" customHeight="1" x14ac:dyDescent="0.25">
      <c r="A145" s="54" t="s">
        <v>4</v>
      </c>
      <c r="B145" s="54" t="s">
        <v>481</v>
      </c>
      <c r="C145" s="55" t="s">
        <v>534</v>
      </c>
      <c r="D145" s="55" t="str">
        <f t="shared" si="2"/>
        <v>A0120</v>
      </c>
      <c r="E145" s="56" t="s">
        <v>811</v>
      </c>
      <c r="F145" s="56" t="s">
        <v>12</v>
      </c>
      <c r="G145" s="56" t="s">
        <v>6</v>
      </c>
      <c r="H145" s="109"/>
    </row>
    <row r="146" spans="1:8" ht="17.25" customHeight="1" x14ac:dyDescent="0.25">
      <c r="A146" s="54" t="s">
        <v>4</v>
      </c>
      <c r="B146" s="54" t="s">
        <v>481</v>
      </c>
      <c r="C146" s="55" t="s">
        <v>535</v>
      </c>
      <c r="D146" s="55" t="str">
        <f t="shared" si="2"/>
        <v>A0194</v>
      </c>
      <c r="E146" s="56" t="s">
        <v>812</v>
      </c>
      <c r="F146" s="56" t="s">
        <v>52</v>
      </c>
      <c r="G146" s="56" t="s">
        <v>6</v>
      </c>
      <c r="H146" s="109"/>
    </row>
    <row r="147" spans="1:8" ht="17.25" customHeight="1" x14ac:dyDescent="0.25">
      <c r="A147" s="54" t="s">
        <v>4</v>
      </c>
      <c r="B147" s="54" t="s">
        <v>481</v>
      </c>
      <c r="C147" s="55" t="s">
        <v>536</v>
      </c>
      <c r="D147" s="55" t="str">
        <f t="shared" si="2"/>
        <v>A0195</v>
      </c>
      <c r="E147" s="56" t="s">
        <v>813</v>
      </c>
      <c r="F147" s="56" t="s">
        <v>53</v>
      </c>
      <c r="G147" s="56" t="s">
        <v>6</v>
      </c>
      <c r="H147" s="109"/>
    </row>
    <row r="148" spans="1:8" ht="17.25" customHeight="1" x14ac:dyDescent="0.25">
      <c r="A148" s="54" t="s">
        <v>77</v>
      </c>
      <c r="B148" s="54" t="s">
        <v>345</v>
      </c>
      <c r="C148" s="55" t="s">
        <v>407</v>
      </c>
      <c r="D148" s="55" t="str">
        <f t="shared" si="2"/>
        <v>R0333</v>
      </c>
      <c r="E148" s="56" t="s">
        <v>1001</v>
      </c>
      <c r="F148" s="56" t="s">
        <v>62</v>
      </c>
      <c r="G148" s="56" t="s">
        <v>6</v>
      </c>
      <c r="H148" s="109"/>
    </row>
    <row r="149" spans="1:8" ht="17.25" customHeight="1" x14ac:dyDescent="0.25">
      <c r="A149" s="54" t="s">
        <v>4</v>
      </c>
      <c r="B149" s="54" t="s">
        <v>481</v>
      </c>
      <c r="C149" s="55" t="s">
        <v>565</v>
      </c>
      <c r="D149" s="55" t="str">
        <f t="shared" si="2"/>
        <v>A0180</v>
      </c>
      <c r="E149" s="56" t="s">
        <v>981</v>
      </c>
      <c r="F149" s="56" t="s">
        <v>21</v>
      </c>
      <c r="G149" s="56" t="s">
        <v>6</v>
      </c>
      <c r="H149" s="109"/>
    </row>
    <row r="150" spans="1:8" ht="17.25" customHeight="1" x14ac:dyDescent="0.25">
      <c r="A150" s="54" t="s">
        <v>155</v>
      </c>
      <c r="B150" s="54" t="s">
        <v>629</v>
      </c>
      <c r="C150" s="55" t="s">
        <v>649</v>
      </c>
      <c r="D150" s="55" t="str">
        <f t="shared" si="2"/>
        <v>M0441</v>
      </c>
      <c r="E150" s="56" t="s">
        <v>1020</v>
      </c>
      <c r="F150" s="56" t="s">
        <v>59</v>
      </c>
      <c r="G150" s="56" t="s">
        <v>6</v>
      </c>
      <c r="H150" s="109"/>
    </row>
    <row r="151" spans="1:8" ht="17.25" customHeight="1" x14ac:dyDescent="0.25">
      <c r="A151" s="54" t="s">
        <v>77</v>
      </c>
      <c r="B151" s="54" t="s">
        <v>345</v>
      </c>
      <c r="C151" s="66" t="s">
        <v>1287</v>
      </c>
      <c r="D151" s="55" t="str">
        <f t="shared" si="2"/>
        <v>RDELETE</v>
      </c>
      <c r="E151" s="42" t="s">
        <v>118</v>
      </c>
      <c r="F151" s="56" t="s">
        <v>17</v>
      </c>
      <c r="G151" s="56" t="s">
        <v>6</v>
      </c>
      <c r="H151" s="109"/>
    </row>
    <row r="152" spans="1:8" ht="17.25" customHeight="1" x14ac:dyDescent="0.25">
      <c r="A152" s="54" t="s">
        <v>4</v>
      </c>
      <c r="B152" s="54" t="s">
        <v>481</v>
      </c>
      <c r="C152" s="55" t="s">
        <v>537</v>
      </c>
      <c r="D152" s="55" t="str">
        <f t="shared" si="2"/>
        <v>A0186</v>
      </c>
      <c r="E152" s="56" t="s">
        <v>814</v>
      </c>
      <c r="F152" s="56" t="s">
        <v>49</v>
      </c>
      <c r="G152" s="56" t="s">
        <v>6</v>
      </c>
      <c r="H152" s="109"/>
    </row>
    <row r="153" spans="1:8" ht="17.25" customHeight="1" x14ac:dyDescent="0.25">
      <c r="A153" s="54" t="s">
        <v>4</v>
      </c>
      <c r="B153" s="54" t="s">
        <v>481</v>
      </c>
      <c r="C153" s="55" t="s">
        <v>538</v>
      </c>
      <c r="D153" s="55" t="str">
        <f t="shared" si="2"/>
        <v>A0142</v>
      </c>
      <c r="E153" s="56" t="s">
        <v>815</v>
      </c>
      <c r="F153" s="56" t="s">
        <v>30</v>
      </c>
      <c r="G153" s="56" t="s">
        <v>6</v>
      </c>
      <c r="H153" s="109"/>
    </row>
    <row r="154" spans="1:8" ht="17.25" customHeight="1" x14ac:dyDescent="0.25">
      <c r="A154" s="54" t="s">
        <v>4</v>
      </c>
      <c r="B154" s="54" t="s">
        <v>481</v>
      </c>
      <c r="C154" s="55" t="s">
        <v>539</v>
      </c>
      <c r="D154" s="55" t="str">
        <f t="shared" si="2"/>
        <v>A0196</v>
      </c>
      <c r="E154" s="56" t="s">
        <v>965</v>
      </c>
      <c r="F154" s="56" t="s">
        <v>32</v>
      </c>
      <c r="G154" s="56" t="s">
        <v>6</v>
      </c>
      <c r="H154" s="109"/>
    </row>
    <row r="155" spans="1:8" ht="17.25" customHeight="1" x14ac:dyDescent="0.25">
      <c r="A155" s="54" t="s">
        <v>4</v>
      </c>
      <c r="B155" s="54" t="s">
        <v>481</v>
      </c>
      <c r="C155" s="55" t="s">
        <v>540</v>
      </c>
      <c r="D155" s="55" t="str">
        <f t="shared" si="2"/>
        <v>A0233</v>
      </c>
      <c r="E155" s="56" t="s">
        <v>66</v>
      </c>
      <c r="F155" s="56" t="s">
        <v>29</v>
      </c>
      <c r="G155" s="56" t="s">
        <v>11</v>
      </c>
      <c r="H155" s="109"/>
    </row>
    <row r="156" spans="1:8" ht="17.25" customHeight="1" x14ac:dyDescent="0.25">
      <c r="A156" s="54" t="s">
        <v>77</v>
      </c>
      <c r="B156" s="54" t="s">
        <v>345</v>
      </c>
      <c r="C156" s="55" t="s">
        <v>409</v>
      </c>
      <c r="D156" s="55" t="str">
        <f t="shared" si="2"/>
        <v>R0336</v>
      </c>
      <c r="E156" s="42" t="s">
        <v>119</v>
      </c>
      <c r="F156" s="56" t="s">
        <v>1204</v>
      </c>
      <c r="G156" s="56" t="s">
        <v>64</v>
      </c>
      <c r="H156" s="109"/>
    </row>
    <row r="157" spans="1:8" ht="17.25" customHeight="1" x14ac:dyDescent="0.25">
      <c r="A157" s="54" t="s">
        <v>77</v>
      </c>
      <c r="B157" s="54" t="s">
        <v>345</v>
      </c>
      <c r="C157" s="57" t="s">
        <v>558</v>
      </c>
      <c r="D157" s="55" t="str">
        <f t="shared" si="2"/>
        <v>R0262</v>
      </c>
      <c r="E157" s="42" t="s">
        <v>1206</v>
      </c>
      <c r="F157" s="56" t="s">
        <v>17</v>
      </c>
      <c r="G157" s="56" t="s">
        <v>6</v>
      </c>
      <c r="H157" s="109"/>
    </row>
    <row r="158" spans="1:8" ht="17.25" customHeight="1" x14ac:dyDescent="0.25">
      <c r="A158" s="54" t="s">
        <v>77</v>
      </c>
      <c r="B158" s="54" t="s">
        <v>345</v>
      </c>
      <c r="C158" s="55" t="s">
        <v>369</v>
      </c>
      <c r="D158" s="55" t="str">
        <f t="shared" si="2"/>
        <v>R0294</v>
      </c>
      <c r="E158" s="42" t="s">
        <v>1208</v>
      </c>
      <c r="F158" s="56" t="s">
        <v>59</v>
      </c>
      <c r="G158" s="56" t="s">
        <v>29</v>
      </c>
      <c r="H158" s="109"/>
    </row>
    <row r="159" spans="1:8" ht="17.25" customHeight="1" x14ac:dyDescent="0.25">
      <c r="A159" s="54" t="s">
        <v>77</v>
      </c>
      <c r="B159" s="54" t="s">
        <v>345</v>
      </c>
      <c r="C159" s="55" t="s">
        <v>410</v>
      </c>
      <c r="D159" s="55" t="str">
        <f t="shared" si="2"/>
        <v>R0337</v>
      </c>
      <c r="E159" s="42" t="s">
        <v>120</v>
      </c>
      <c r="F159" s="56" t="s">
        <v>1204</v>
      </c>
      <c r="G159" s="56" t="s">
        <v>67</v>
      </c>
      <c r="H159" s="109"/>
    </row>
    <row r="160" spans="1:8" ht="17.25" customHeight="1" x14ac:dyDescent="0.25">
      <c r="A160" s="54" t="s">
        <v>77</v>
      </c>
      <c r="B160" s="54" t="s">
        <v>345</v>
      </c>
      <c r="C160" s="66" t="s">
        <v>1287</v>
      </c>
      <c r="D160" s="55" t="str">
        <f t="shared" si="2"/>
        <v>RDELETE</v>
      </c>
      <c r="E160" s="42" t="s">
        <v>121</v>
      </c>
      <c r="F160" s="56" t="s">
        <v>62</v>
      </c>
      <c r="G160" s="56" t="s">
        <v>6</v>
      </c>
      <c r="H160" s="109"/>
    </row>
    <row r="161" spans="1:8" ht="17.25" customHeight="1" x14ac:dyDescent="0.25">
      <c r="A161" s="54" t="s">
        <v>77</v>
      </c>
      <c r="B161" s="54" t="s">
        <v>345</v>
      </c>
      <c r="C161" s="55" t="s">
        <v>411</v>
      </c>
      <c r="D161" s="55" t="str">
        <f t="shared" si="2"/>
        <v>R0339</v>
      </c>
      <c r="E161" s="42" t="s">
        <v>122</v>
      </c>
      <c r="F161" s="56" t="s">
        <v>43</v>
      </c>
      <c r="G161" s="56" t="s">
        <v>6</v>
      </c>
      <c r="H161" s="109"/>
    </row>
    <row r="162" spans="1:8" ht="17.25" customHeight="1" x14ac:dyDescent="0.25">
      <c r="A162" s="54" t="s">
        <v>77</v>
      </c>
      <c r="B162" s="54" t="s">
        <v>345</v>
      </c>
      <c r="C162" s="55" t="s">
        <v>412</v>
      </c>
      <c r="D162" s="55" t="str">
        <f t="shared" si="2"/>
        <v>R0340</v>
      </c>
      <c r="E162" s="42" t="s">
        <v>123</v>
      </c>
      <c r="F162" s="56" t="s">
        <v>17</v>
      </c>
      <c r="G162" s="56" t="s">
        <v>6</v>
      </c>
      <c r="H162" s="109"/>
    </row>
    <row r="163" spans="1:8" ht="17.25" customHeight="1" x14ac:dyDescent="0.25">
      <c r="A163" s="54" t="s">
        <v>77</v>
      </c>
      <c r="B163" s="54" t="s">
        <v>345</v>
      </c>
      <c r="C163" s="55" t="s">
        <v>413</v>
      </c>
      <c r="D163" s="55" t="str">
        <f t="shared" si="2"/>
        <v>R0341</v>
      </c>
      <c r="E163" s="56" t="s">
        <v>124</v>
      </c>
      <c r="F163" s="56" t="s">
        <v>38</v>
      </c>
      <c r="G163" s="56" t="s">
        <v>6</v>
      </c>
      <c r="H163" s="109"/>
    </row>
    <row r="164" spans="1:8" ht="17.25" customHeight="1" x14ac:dyDescent="0.25">
      <c r="A164" s="54" t="s">
        <v>4</v>
      </c>
      <c r="B164" s="54" t="s">
        <v>481</v>
      </c>
      <c r="C164" s="55" t="s">
        <v>550</v>
      </c>
      <c r="D164" s="55" t="str">
        <f t="shared" si="2"/>
        <v>A0144</v>
      </c>
      <c r="E164" s="56" t="s">
        <v>31</v>
      </c>
      <c r="F164" s="56" t="s">
        <v>32</v>
      </c>
      <c r="G164" s="56" t="s">
        <v>6</v>
      </c>
      <c r="H164" s="109"/>
    </row>
    <row r="165" spans="1:8" ht="17.25" customHeight="1" x14ac:dyDescent="0.25">
      <c r="A165" s="54" t="s">
        <v>77</v>
      </c>
      <c r="B165" s="54" t="s">
        <v>345</v>
      </c>
      <c r="C165" s="66" t="s">
        <v>1287</v>
      </c>
      <c r="D165" s="55" t="str">
        <f t="shared" si="2"/>
        <v>RDELETE</v>
      </c>
      <c r="E165" s="56" t="s">
        <v>126</v>
      </c>
      <c r="F165" s="56" t="s">
        <v>17</v>
      </c>
      <c r="G165" s="56" t="s">
        <v>6</v>
      </c>
      <c r="H165" s="109"/>
    </row>
    <row r="166" spans="1:8" ht="17.25" customHeight="1" x14ac:dyDescent="0.25">
      <c r="A166" s="54" t="s">
        <v>77</v>
      </c>
      <c r="B166" s="54" t="s">
        <v>345</v>
      </c>
      <c r="C166" s="55" t="s">
        <v>414</v>
      </c>
      <c r="D166" s="55" t="str">
        <f t="shared" si="2"/>
        <v>R0344</v>
      </c>
      <c r="E166" s="56" t="s">
        <v>127</v>
      </c>
      <c r="F166" s="56" t="s">
        <v>1204</v>
      </c>
      <c r="G166" s="56" t="s">
        <v>67</v>
      </c>
      <c r="H166" s="109"/>
    </row>
    <row r="167" spans="1:8" ht="17.25" customHeight="1" x14ac:dyDescent="0.25">
      <c r="A167" s="54" t="s">
        <v>77</v>
      </c>
      <c r="B167" s="54" t="s">
        <v>345</v>
      </c>
      <c r="C167" s="66" t="s">
        <v>1287</v>
      </c>
      <c r="D167" s="55" t="str">
        <f t="shared" si="2"/>
        <v>RDELETE</v>
      </c>
      <c r="E167" s="56" t="s">
        <v>128</v>
      </c>
      <c r="F167" s="56" t="s">
        <v>17</v>
      </c>
      <c r="G167" s="56" t="s">
        <v>6</v>
      </c>
      <c r="H167" s="109"/>
    </row>
    <row r="168" spans="1:8" ht="17.25" customHeight="1" x14ac:dyDescent="0.25">
      <c r="A168" s="54" t="s">
        <v>77</v>
      </c>
      <c r="B168" s="54" t="s">
        <v>345</v>
      </c>
      <c r="C168" s="66" t="s">
        <v>1287</v>
      </c>
      <c r="D168" s="55" t="str">
        <f t="shared" si="2"/>
        <v>RDELETE</v>
      </c>
      <c r="E168" s="56" t="s">
        <v>129</v>
      </c>
      <c r="F168" s="56" t="s">
        <v>62</v>
      </c>
      <c r="G168" s="56" t="s">
        <v>6</v>
      </c>
      <c r="H168" s="109"/>
    </row>
    <row r="169" spans="1:8" ht="17.25" customHeight="1" x14ac:dyDescent="0.25">
      <c r="A169" s="54" t="s">
        <v>4</v>
      </c>
      <c r="B169" s="54" t="s">
        <v>481</v>
      </c>
      <c r="C169" s="55" t="s">
        <v>551</v>
      </c>
      <c r="D169" s="55" t="str">
        <f t="shared" si="2"/>
        <v>A0253</v>
      </c>
      <c r="E169" s="56" t="s">
        <v>816</v>
      </c>
      <c r="F169" s="56" t="s">
        <v>1204</v>
      </c>
      <c r="G169" s="56" t="s">
        <v>71</v>
      </c>
      <c r="H169" s="109"/>
    </row>
    <row r="170" spans="1:8" ht="17.25" customHeight="1" x14ac:dyDescent="0.25">
      <c r="A170" s="54" t="s">
        <v>4</v>
      </c>
      <c r="B170" s="54" t="s">
        <v>481</v>
      </c>
      <c r="C170" s="55" t="s">
        <v>552</v>
      </c>
      <c r="D170" s="55" t="str">
        <f t="shared" si="2"/>
        <v>A0249</v>
      </c>
      <c r="E170" s="56" t="s">
        <v>975</v>
      </c>
      <c r="F170" s="56" t="s">
        <v>1204</v>
      </c>
      <c r="G170" s="56" t="s">
        <v>71</v>
      </c>
      <c r="H170" s="109"/>
    </row>
    <row r="171" spans="1:8" ht="17.25" customHeight="1" x14ac:dyDescent="0.25">
      <c r="A171" s="54" t="s">
        <v>77</v>
      </c>
      <c r="B171" s="54" t="s">
        <v>345</v>
      </c>
      <c r="C171" s="66" t="s">
        <v>1287</v>
      </c>
      <c r="D171" s="55" t="str">
        <f t="shared" si="2"/>
        <v>RDELETE</v>
      </c>
      <c r="E171" s="42" t="s">
        <v>130</v>
      </c>
      <c r="F171" s="56" t="s">
        <v>1204</v>
      </c>
      <c r="G171" s="56" t="s">
        <v>64</v>
      </c>
      <c r="H171" s="109"/>
    </row>
    <row r="172" spans="1:8" ht="17.25" customHeight="1" x14ac:dyDescent="0.25">
      <c r="A172" s="54" t="s">
        <v>158</v>
      </c>
      <c r="B172" s="54" t="s">
        <v>652</v>
      </c>
      <c r="C172" s="55" t="s">
        <v>678</v>
      </c>
      <c r="D172" s="55" t="str">
        <f t="shared" si="2"/>
        <v>N0486</v>
      </c>
      <c r="E172" s="64" t="s">
        <v>1026</v>
      </c>
      <c r="F172" s="56" t="s">
        <v>86</v>
      </c>
      <c r="G172" s="56" t="s">
        <v>6</v>
      </c>
      <c r="H172" s="109"/>
    </row>
    <row r="173" spans="1:8" ht="17.25" customHeight="1" x14ac:dyDescent="0.25">
      <c r="A173" s="54" t="s">
        <v>4</v>
      </c>
      <c r="B173" s="54" t="s">
        <v>481</v>
      </c>
      <c r="C173" s="55" t="s">
        <v>553</v>
      </c>
      <c r="D173" s="55" t="str">
        <f t="shared" si="2"/>
        <v>A0204</v>
      </c>
      <c r="E173" s="56" t="s">
        <v>56</v>
      </c>
      <c r="F173" s="56" t="s">
        <v>57</v>
      </c>
      <c r="G173" s="56" t="s">
        <v>6</v>
      </c>
      <c r="H173" s="109"/>
    </row>
    <row r="174" spans="1:8" ht="17.25" customHeight="1" x14ac:dyDescent="0.25">
      <c r="A174" s="54" t="s">
        <v>4</v>
      </c>
      <c r="B174" s="54" t="s">
        <v>481</v>
      </c>
      <c r="C174" s="55" t="s">
        <v>554</v>
      </c>
      <c r="D174" s="55" t="str">
        <f t="shared" si="2"/>
        <v>A0256</v>
      </c>
      <c r="E174" s="56" t="s">
        <v>976</v>
      </c>
      <c r="F174" s="56" t="s">
        <v>36</v>
      </c>
      <c r="G174" s="56" t="s">
        <v>6</v>
      </c>
      <c r="H174" s="109"/>
    </row>
    <row r="175" spans="1:8" ht="17.25" customHeight="1" x14ac:dyDescent="0.25">
      <c r="A175" s="54" t="s">
        <v>4</v>
      </c>
      <c r="B175" s="54" t="s">
        <v>481</v>
      </c>
      <c r="C175" s="55" t="s">
        <v>555</v>
      </c>
      <c r="D175" s="55" t="str">
        <f t="shared" si="2"/>
        <v>A0255</v>
      </c>
      <c r="E175" s="56" t="s">
        <v>977</v>
      </c>
      <c r="F175" s="56" t="s">
        <v>22</v>
      </c>
      <c r="G175" s="56" t="s">
        <v>6</v>
      </c>
      <c r="H175" s="109"/>
    </row>
    <row r="176" spans="1:8" ht="17.25" customHeight="1" x14ac:dyDescent="0.25">
      <c r="A176" s="54" t="s">
        <v>4</v>
      </c>
      <c r="B176" s="54" t="s">
        <v>481</v>
      </c>
      <c r="C176" s="55" t="s">
        <v>556</v>
      </c>
      <c r="D176" s="55" t="str">
        <f t="shared" si="2"/>
        <v>A0261</v>
      </c>
      <c r="E176" s="56" t="s">
        <v>978</v>
      </c>
      <c r="F176" s="56" t="s">
        <v>59</v>
      </c>
      <c r="G176" s="56" t="s">
        <v>6</v>
      </c>
      <c r="H176" s="109"/>
    </row>
    <row r="177" spans="1:8" ht="17.25" customHeight="1" x14ac:dyDescent="0.25">
      <c r="A177" s="54" t="s">
        <v>77</v>
      </c>
      <c r="B177" s="54" t="s">
        <v>345</v>
      </c>
      <c r="C177" s="55" t="s">
        <v>415</v>
      </c>
      <c r="D177" s="55" t="str">
        <f t="shared" si="2"/>
        <v>R0348</v>
      </c>
      <c r="E177" s="56" t="s">
        <v>1002</v>
      </c>
      <c r="F177" s="56" t="s">
        <v>8</v>
      </c>
      <c r="G177" s="56" t="s">
        <v>6</v>
      </c>
      <c r="H177" s="109"/>
    </row>
    <row r="178" spans="1:8" ht="17.25" customHeight="1" x14ac:dyDescent="0.25">
      <c r="A178" s="54" t="s">
        <v>4</v>
      </c>
      <c r="B178" s="54" t="s">
        <v>481</v>
      </c>
      <c r="C178" s="55" t="s">
        <v>557</v>
      </c>
      <c r="D178" s="55" t="str">
        <f t="shared" si="2"/>
        <v>A0254</v>
      </c>
      <c r="E178" s="56" t="s">
        <v>979</v>
      </c>
      <c r="F178" s="56" t="s">
        <v>42</v>
      </c>
      <c r="G178" s="56" t="s">
        <v>6</v>
      </c>
      <c r="H178" s="109"/>
    </row>
    <row r="179" spans="1:8" ht="17.25" customHeight="1" x14ac:dyDescent="0.25">
      <c r="A179" s="54" t="s">
        <v>77</v>
      </c>
      <c r="B179" s="54" t="s">
        <v>345</v>
      </c>
      <c r="C179" s="55" t="s">
        <v>416</v>
      </c>
      <c r="D179" s="55" t="str">
        <f t="shared" si="2"/>
        <v>R0349</v>
      </c>
      <c r="E179" s="56" t="s">
        <v>1003</v>
      </c>
      <c r="F179" s="56" t="s">
        <v>59</v>
      </c>
      <c r="G179" s="56" t="s">
        <v>6</v>
      </c>
      <c r="H179" s="109"/>
    </row>
    <row r="180" spans="1:8" ht="17.25" customHeight="1" x14ac:dyDescent="0.25">
      <c r="A180" s="54" t="s">
        <v>155</v>
      </c>
      <c r="B180" s="54" t="s">
        <v>629</v>
      </c>
      <c r="C180" s="55" t="s">
        <v>631</v>
      </c>
      <c r="D180" s="55" t="str">
        <f t="shared" si="2"/>
        <v>M0426</v>
      </c>
      <c r="E180" s="56" t="s">
        <v>156</v>
      </c>
      <c r="F180" s="56" t="s">
        <v>59</v>
      </c>
      <c r="G180" s="56" t="s">
        <v>6</v>
      </c>
      <c r="H180" s="109"/>
    </row>
    <row r="181" spans="1:8" ht="17.25" customHeight="1" x14ac:dyDescent="0.25">
      <c r="A181" s="54" t="s">
        <v>158</v>
      </c>
      <c r="B181" s="54" t="s">
        <v>652</v>
      </c>
      <c r="C181" s="55" t="s">
        <v>679</v>
      </c>
      <c r="D181" s="55" t="str">
        <f t="shared" si="2"/>
        <v>N0489</v>
      </c>
      <c r="E181" s="64" t="s">
        <v>1228</v>
      </c>
      <c r="F181" s="56" t="s">
        <v>62</v>
      </c>
      <c r="G181" s="56" t="s">
        <v>6</v>
      </c>
      <c r="H181" s="109"/>
    </row>
    <row r="182" spans="1:8" ht="17.25" customHeight="1" x14ac:dyDescent="0.25">
      <c r="A182" s="54" t="s">
        <v>4</v>
      </c>
      <c r="B182" s="54" t="s">
        <v>481</v>
      </c>
      <c r="C182" s="55" t="s">
        <v>558</v>
      </c>
      <c r="D182" s="55" t="str">
        <f t="shared" si="2"/>
        <v>A0262</v>
      </c>
      <c r="E182" s="56" t="s">
        <v>980</v>
      </c>
      <c r="F182" s="56" t="s">
        <v>17</v>
      </c>
      <c r="G182" s="56" t="s">
        <v>6</v>
      </c>
      <c r="H182" s="109"/>
    </row>
    <row r="183" spans="1:8" ht="17.25" customHeight="1" x14ac:dyDescent="0.25">
      <c r="A183" s="54" t="s">
        <v>158</v>
      </c>
      <c r="B183" s="54" t="s">
        <v>652</v>
      </c>
      <c r="C183" s="55" t="s">
        <v>680</v>
      </c>
      <c r="D183" s="55" t="str">
        <f t="shared" si="2"/>
        <v>N0464</v>
      </c>
      <c r="E183" s="64" t="s">
        <v>1219</v>
      </c>
      <c r="F183" s="56" t="s">
        <v>59</v>
      </c>
      <c r="G183" s="56" t="s">
        <v>6</v>
      </c>
      <c r="H183" s="109"/>
    </row>
    <row r="184" spans="1:8" ht="17.25" customHeight="1" x14ac:dyDescent="0.25">
      <c r="A184" s="54" t="s">
        <v>77</v>
      </c>
      <c r="B184" s="54" t="s">
        <v>345</v>
      </c>
      <c r="C184" s="55" t="s">
        <v>417</v>
      </c>
      <c r="D184" s="55" t="str">
        <f t="shared" si="2"/>
        <v>R0350</v>
      </c>
      <c r="E184" s="56" t="s">
        <v>131</v>
      </c>
      <c r="F184" s="56" t="s">
        <v>1204</v>
      </c>
      <c r="G184" s="56" t="s">
        <v>67</v>
      </c>
      <c r="H184" s="109"/>
    </row>
    <row r="185" spans="1:8" ht="17.25" customHeight="1" x14ac:dyDescent="0.25">
      <c r="A185" s="54" t="s">
        <v>4</v>
      </c>
      <c r="B185" s="54" t="s">
        <v>481</v>
      </c>
      <c r="C185" s="55" t="s">
        <v>559</v>
      </c>
      <c r="D185" s="55" t="str">
        <f t="shared" si="2"/>
        <v>A0217</v>
      </c>
      <c r="E185" s="56" t="s">
        <v>817</v>
      </c>
      <c r="F185" s="56" t="s">
        <v>1204</v>
      </c>
      <c r="G185" s="56" t="s">
        <v>64</v>
      </c>
      <c r="H185" s="109"/>
    </row>
    <row r="186" spans="1:8" ht="17.25" customHeight="1" x14ac:dyDescent="0.25">
      <c r="A186" s="54" t="s">
        <v>4</v>
      </c>
      <c r="B186" s="54" t="s">
        <v>481</v>
      </c>
      <c r="C186" s="55" t="s">
        <v>560</v>
      </c>
      <c r="D186" s="55" t="str">
        <f t="shared" si="2"/>
        <v>A0263</v>
      </c>
      <c r="E186" s="56" t="s">
        <v>75</v>
      </c>
      <c r="F186" s="56" t="s">
        <v>1204</v>
      </c>
      <c r="G186" s="56" t="s">
        <v>74</v>
      </c>
      <c r="H186" s="109"/>
    </row>
    <row r="187" spans="1:8" ht="17.25" customHeight="1" x14ac:dyDescent="0.25">
      <c r="A187" s="54" t="s">
        <v>4</v>
      </c>
      <c r="B187" s="54" t="s">
        <v>481</v>
      </c>
      <c r="C187" s="55" t="s">
        <v>561</v>
      </c>
      <c r="D187" s="55" t="str">
        <f t="shared" si="2"/>
        <v>A0154</v>
      </c>
      <c r="E187" s="56" t="s">
        <v>818</v>
      </c>
      <c r="F187" s="56" t="s">
        <v>37</v>
      </c>
      <c r="G187" s="56" t="s">
        <v>6</v>
      </c>
      <c r="H187" s="109"/>
    </row>
    <row r="188" spans="1:8" ht="17.25" customHeight="1" x14ac:dyDescent="0.25">
      <c r="A188" s="54" t="s">
        <v>77</v>
      </c>
      <c r="B188" s="54" t="s">
        <v>345</v>
      </c>
      <c r="C188" s="66" t="s">
        <v>1287</v>
      </c>
      <c r="D188" s="55" t="str">
        <f t="shared" si="2"/>
        <v>RDELETE</v>
      </c>
      <c r="E188" s="42" t="s">
        <v>132</v>
      </c>
      <c r="F188" s="56" t="s">
        <v>62</v>
      </c>
      <c r="G188" s="56" t="s">
        <v>6</v>
      </c>
      <c r="H188" s="109"/>
    </row>
    <row r="189" spans="1:8" ht="17.25" customHeight="1" x14ac:dyDescent="0.25">
      <c r="A189" s="54" t="s">
        <v>4</v>
      </c>
      <c r="B189" s="54" t="s">
        <v>481</v>
      </c>
      <c r="C189" s="55" t="s">
        <v>562</v>
      </c>
      <c r="D189" s="55" t="str">
        <f t="shared" si="2"/>
        <v>A0182</v>
      </c>
      <c r="E189" s="56" t="s">
        <v>819</v>
      </c>
      <c r="F189" s="56" t="s">
        <v>30</v>
      </c>
      <c r="G189" s="56" t="s">
        <v>6</v>
      </c>
      <c r="H189" s="109"/>
    </row>
    <row r="190" spans="1:8" ht="17.25" customHeight="1" x14ac:dyDescent="0.25">
      <c r="A190" s="54" t="s">
        <v>4</v>
      </c>
      <c r="B190" s="54" t="s">
        <v>481</v>
      </c>
      <c r="C190" s="55" t="s">
        <v>563</v>
      </c>
      <c r="D190" s="55" t="str">
        <f t="shared" si="2"/>
        <v>A0235</v>
      </c>
      <c r="E190" s="56" t="s">
        <v>820</v>
      </c>
      <c r="F190" s="56" t="s">
        <v>1204</v>
      </c>
      <c r="G190" s="56" t="s">
        <v>149</v>
      </c>
      <c r="H190" s="109"/>
    </row>
    <row r="191" spans="1:8" ht="17.25" customHeight="1" x14ac:dyDescent="0.25">
      <c r="A191" s="54" t="s">
        <v>77</v>
      </c>
      <c r="B191" s="54" t="s">
        <v>345</v>
      </c>
      <c r="C191" s="55" t="s">
        <v>408</v>
      </c>
      <c r="D191" s="55" t="str">
        <f t="shared" si="2"/>
        <v>R0335</v>
      </c>
      <c r="E191" s="42" t="s">
        <v>1210</v>
      </c>
      <c r="F191" s="56" t="s">
        <v>1204</v>
      </c>
      <c r="G191" s="56" t="s">
        <v>63</v>
      </c>
      <c r="H191" s="109"/>
    </row>
    <row r="192" spans="1:8" ht="17.25" customHeight="1" x14ac:dyDescent="0.25">
      <c r="A192" s="54" t="s">
        <v>4</v>
      </c>
      <c r="B192" s="54" t="s">
        <v>481</v>
      </c>
      <c r="C192" s="55" t="s">
        <v>564</v>
      </c>
      <c r="D192" s="55" t="str">
        <f t="shared" si="2"/>
        <v>A0218</v>
      </c>
      <c r="E192" s="56" t="s">
        <v>821</v>
      </c>
      <c r="F192" s="56" t="s">
        <v>1204</v>
      </c>
      <c r="G192" s="56" t="s">
        <v>63</v>
      </c>
      <c r="H192" s="109"/>
    </row>
    <row r="193" spans="1:8" ht="17.25" customHeight="1" x14ac:dyDescent="0.25">
      <c r="A193" s="54" t="s">
        <v>4</v>
      </c>
      <c r="B193" s="54" t="s">
        <v>481</v>
      </c>
      <c r="C193" s="55" t="s">
        <v>566</v>
      </c>
      <c r="D193" s="55" t="str">
        <f t="shared" si="2"/>
        <v>A0170</v>
      </c>
      <c r="E193" s="56" t="s">
        <v>44</v>
      </c>
      <c r="F193" s="56" t="s">
        <v>1204</v>
      </c>
      <c r="G193" s="56" t="s">
        <v>45</v>
      </c>
      <c r="H193" s="109"/>
    </row>
    <row r="194" spans="1:8" ht="17.25" customHeight="1" x14ac:dyDescent="0.25">
      <c r="A194" s="54" t="s">
        <v>77</v>
      </c>
      <c r="B194" s="54" t="s">
        <v>345</v>
      </c>
      <c r="C194" s="55" t="s">
        <v>418</v>
      </c>
      <c r="D194" s="55" t="str">
        <f t="shared" si="2"/>
        <v>R0352</v>
      </c>
      <c r="E194" s="42" t="s">
        <v>881</v>
      </c>
      <c r="F194" s="56" t="s">
        <v>1204</v>
      </c>
      <c r="G194" s="56" t="s">
        <v>67</v>
      </c>
      <c r="H194" s="109"/>
    </row>
    <row r="195" spans="1:8" ht="17.25" customHeight="1" x14ac:dyDescent="0.25">
      <c r="A195" s="54" t="s">
        <v>4</v>
      </c>
      <c r="B195" s="54" t="s">
        <v>481</v>
      </c>
      <c r="C195" s="55" t="s">
        <v>567</v>
      </c>
      <c r="D195" s="55" t="str">
        <f t="shared" si="2"/>
        <v>A0156</v>
      </c>
      <c r="E195" s="56" t="s">
        <v>822</v>
      </c>
      <c r="F195" s="56" t="s">
        <v>17</v>
      </c>
      <c r="G195" s="56" t="s">
        <v>6</v>
      </c>
      <c r="H195" s="109"/>
    </row>
    <row r="196" spans="1:8" ht="17.25" customHeight="1" x14ac:dyDescent="0.25">
      <c r="A196" s="54" t="s">
        <v>77</v>
      </c>
      <c r="B196" s="54" t="s">
        <v>345</v>
      </c>
      <c r="C196" s="55" t="s">
        <v>419</v>
      </c>
      <c r="D196" s="55" t="str">
        <f t="shared" ref="D196:D259" si="3">_xlfn.CONCAT(B196:C196)</f>
        <v>R0353</v>
      </c>
      <c r="E196" s="42" t="s">
        <v>882</v>
      </c>
      <c r="F196" s="56" t="s">
        <v>52</v>
      </c>
      <c r="G196" s="56" t="s">
        <v>6</v>
      </c>
      <c r="H196" s="109"/>
    </row>
    <row r="197" spans="1:8" ht="17.25" customHeight="1" x14ac:dyDescent="0.25">
      <c r="A197" s="54" t="s">
        <v>4</v>
      </c>
      <c r="B197" s="54" t="s">
        <v>481</v>
      </c>
      <c r="C197" s="55" t="s">
        <v>568</v>
      </c>
      <c r="D197" s="55" t="str">
        <f t="shared" si="3"/>
        <v>A0166</v>
      </c>
      <c r="E197" s="56" t="s">
        <v>823</v>
      </c>
      <c r="F197" s="56" t="s">
        <v>41</v>
      </c>
      <c r="G197" s="56" t="s">
        <v>6</v>
      </c>
      <c r="H197" s="109"/>
    </row>
    <row r="198" spans="1:8" ht="17.25" customHeight="1" x14ac:dyDescent="0.25">
      <c r="A198" s="54" t="s">
        <v>4</v>
      </c>
      <c r="B198" s="54" t="s">
        <v>481</v>
      </c>
      <c r="C198" s="55" t="s">
        <v>569</v>
      </c>
      <c r="D198" s="55" t="str">
        <f t="shared" si="3"/>
        <v>A0183</v>
      </c>
      <c r="E198" s="56" t="s">
        <v>824</v>
      </c>
      <c r="F198" s="56" t="s">
        <v>15</v>
      </c>
      <c r="G198" s="56" t="s">
        <v>6</v>
      </c>
      <c r="H198" s="109"/>
    </row>
    <row r="199" spans="1:8" ht="17.25" customHeight="1" x14ac:dyDescent="0.25">
      <c r="A199" s="54" t="s">
        <v>4</v>
      </c>
      <c r="B199" s="54" t="s">
        <v>481</v>
      </c>
      <c r="C199" s="55" t="s">
        <v>570</v>
      </c>
      <c r="D199" s="55" t="str">
        <f t="shared" si="3"/>
        <v>A0146</v>
      </c>
      <c r="E199" s="56" t="s">
        <v>825</v>
      </c>
      <c r="F199" s="56" t="s">
        <v>5</v>
      </c>
      <c r="G199" s="56" t="s">
        <v>6</v>
      </c>
      <c r="H199" s="109"/>
    </row>
    <row r="200" spans="1:8" ht="17.25" customHeight="1" x14ac:dyDescent="0.25">
      <c r="A200" s="54" t="s">
        <v>4</v>
      </c>
      <c r="B200" s="54" t="s">
        <v>481</v>
      </c>
      <c r="C200" s="55" t="s">
        <v>571</v>
      </c>
      <c r="D200" s="55" t="str">
        <f t="shared" si="3"/>
        <v>A0148</v>
      </c>
      <c r="E200" s="56" t="s">
        <v>826</v>
      </c>
      <c r="F200" s="56" t="s">
        <v>32</v>
      </c>
      <c r="G200" s="56" t="s">
        <v>6</v>
      </c>
      <c r="H200" s="109"/>
    </row>
    <row r="201" spans="1:8" ht="17.25" customHeight="1" x14ac:dyDescent="0.25">
      <c r="A201" s="54" t="s">
        <v>4</v>
      </c>
      <c r="B201" s="54" t="s">
        <v>481</v>
      </c>
      <c r="C201" s="55" t="s">
        <v>572</v>
      </c>
      <c r="D201" s="55" t="str">
        <f t="shared" si="3"/>
        <v>A0121</v>
      </c>
      <c r="E201" s="56" t="s">
        <v>982</v>
      </c>
      <c r="F201" s="56" t="s">
        <v>19</v>
      </c>
      <c r="G201" s="56" t="s">
        <v>6</v>
      </c>
      <c r="H201" s="109"/>
    </row>
    <row r="202" spans="1:8" ht="17.25" customHeight="1" x14ac:dyDescent="0.25">
      <c r="A202" s="54" t="s">
        <v>4</v>
      </c>
      <c r="B202" s="54" t="s">
        <v>481</v>
      </c>
      <c r="C202" s="55" t="s">
        <v>573</v>
      </c>
      <c r="D202" s="55" t="str">
        <f t="shared" si="3"/>
        <v>A0197</v>
      </c>
      <c r="E202" s="56" t="s">
        <v>54</v>
      </c>
      <c r="F202" s="56" t="s">
        <v>15</v>
      </c>
      <c r="G202" s="56" t="s">
        <v>6</v>
      </c>
      <c r="H202" s="109"/>
    </row>
    <row r="203" spans="1:8" ht="17.25" customHeight="1" x14ac:dyDescent="0.25">
      <c r="A203" s="54" t="s">
        <v>155</v>
      </c>
      <c r="B203" s="54" t="s">
        <v>629</v>
      </c>
      <c r="C203" s="55" t="s">
        <v>632</v>
      </c>
      <c r="D203" s="55" t="str">
        <f t="shared" si="3"/>
        <v>M0419</v>
      </c>
      <c r="E203" s="56" t="s">
        <v>915</v>
      </c>
      <c r="F203" s="56" t="s">
        <v>86</v>
      </c>
      <c r="G203" s="56" t="s">
        <v>6</v>
      </c>
      <c r="H203" s="109"/>
    </row>
    <row r="204" spans="1:8" ht="17.25" customHeight="1" x14ac:dyDescent="0.25">
      <c r="A204" s="54" t="s">
        <v>155</v>
      </c>
      <c r="B204" s="54" t="s">
        <v>629</v>
      </c>
      <c r="C204" s="55" t="s">
        <v>633</v>
      </c>
      <c r="D204" s="55" t="str">
        <f t="shared" si="3"/>
        <v>M0437</v>
      </c>
      <c r="E204" s="56" t="s">
        <v>1016</v>
      </c>
      <c r="F204" s="56" t="s">
        <v>15</v>
      </c>
      <c r="G204" s="56" t="s">
        <v>6</v>
      </c>
      <c r="H204" s="109"/>
    </row>
    <row r="205" spans="1:8" ht="17.25" customHeight="1" x14ac:dyDescent="0.25">
      <c r="A205" s="54" t="s">
        <v>155</v>
      </c>
      <c r="B205" s="54" t="s">
        <v>629</v>
      </c>
      <c r="C205" s="55" t="s">
        <v>640</v>
      </c>
      <c r="D205" s="55" t="str">
        <f t="shared" si="3"/>
        <v>M0435</v>
      </c>
      <c r="E205" s="56" t="s">
        <v>916</v>
      </c>
      <c r="F205" s="56" t="s">
        <v>36</v>
      </c>
      <c r="G205" s="56" t="s">
        <v>6</v>
      </c>
      <c r="H205" s="109"/>
    </row>
    <row r="206" spans="1:8" ht="17.25" customHeight="1" x14ac:dyDescent="0.25">
      <c r="A206" s="54" t="s">
        <v>155</v>
      </c>
      <c r="B206" s="54" t="s">
        <v>629</v>
      </c>
      <c r="C206" s="55" t="s">
        <v>634</v>
      </c>
      <c r="D206" s="55" t="str">
        <f t="shared" si="3"/>
        <v>M0424</v>
      </c>
      <c r="E206" s="56" t="s">
        <v>1017</v>
      </c>
      <c r="F206" s="56" t="s">
        <v>35</v>
      </c>
      <c r="G206" s="56" t="s">
        <v>6</v>
      </c>
      <c r="H206" s="109"/>
    </row>
    <row r="207" spans="1:8" ht="17.25" customHeight="1" x14ac:dyDescent="0.25">
      <c r="A207" s="54" t="s">
        <v>155</v>
      </c>
      <c r="B207" s="54" t="s">
        <v>629</v>
      </c>
      <c r="C207" s="67" t="s">
        <v>1288</v>
      </c>
      <c r="D207" s="55" t="str">
        <f t="shared" si="3"/>
        <v>MNEW</v>
      </c>
      <c r="E207" s="56" t="s">
        <v>1298</v>
      </c>
      <c r="F207" s="56" t="s">
        <v>1204</v>
      </c>
      <c r="G207" s="56" t="s">
        <v>64</v>
      </c>
      <c r="H207" s="109"/>
    </row>
    <row r="208" spans="1:8" ht="17.25" customHeight="1" x14ac:dyDescent="0.25">
      <c r="A208" s="54" t="s">
        <v>155</v>
      </c>
      <c r="B208" s="54" t="s">
        <v>629</v>
      </c>
      <c r="C208" s="55" t="s">
        <v>641</v>
      </c>
      <c r="D208" s="55" t="str">
        <f t="shared" si="3"/>
        <v>M0427</v>
      </c>
      <c r="E208" s="56" t="s">
        <v>917</v>
      </c>
      <c r="F208" s="56" t="s">
        <v>1204</v>
      </c>
      <c r="G208" s="56" t="s">
        <v>64</v>
      </c>
      <c r="H208" s="109"/>
    </row>
    <row r="209" spans="1:8" ht="17.25" customHeight="1" x14ac:dyDescent="0.25">
      <c r="A209" s="54" t="s">
        <v>155</v>
      </c>
      <c r="B209" s="54" t="s">
        <v>629</v>
      </c>
      <c r="C209" s="55" t="s">
        <v>642</v>
      </c>
      <c r="D209" s="55" t="str">
        <f t="shared" si="3"/>
        <v>M0429</v>
      </c>
      <c r="E209" s="56" t="s">
        <v>918</v>
      </c>
      <c r="F209" s="56" t="s">
        <v>15</v>
      </c>
      <c r="G209" s="56" t="s">
        <v>6</v>
      </c>
      <c r="H209" s="109"/>
    </row>
    <row r="210" spans="1:8" ht="17.25" customHeight="1" x14ac:dyDescent="0.25">
      <c r="A210" s="54" t="s">
        <v>155</v>
      </c>
      <c r="B210" s="54" t="s">
        <v>629</v>
      </c>
      <c r="C210" s="55" t="s">
        <v>643</v>
      </c>
      <c r="D210" s="55" t="str">
        <f t="shared" si="3"/>
        <v>M0430</v>
      </c>
      <c r="E210" s="56" t="s">
        <v>919</v>
      </c>
      <c r="F210" s="56" t="s">
        <v>35</v>
      </c>
      <c r="G210" s="56" t="s">
        <v>6</v>
      </c>
      <c r="H210" s="109"/>
    </row>
    <row r="211" spans="1:8" ht="17.25" customHeight="1" x14ac:dyDescent="0.25">
      <c r="A211" s="54" t="s">
        <v>155</v>
      </c>
      <c r="B211" s="54" t="s">
        <v>629</v>
      </c>
      <c r="C211" s="55" t="s">
        <v>644</v>
      </c>
      <c r="D211" s="55" t="str">
        <f t="shared" si="3"/>
        <v>M0438</v>
      </c>
      <c r="E211" s="56" t="s">
        <v>920</v>
      </c>
      <c r="F211" s="56" t="s">
        <v>5</v>
      </c>
      <c r="G211" s="56" t="s">
        <v>6</v>
      </c>
      <c r="H211" s="109"/>
    </row>
    <row r="212" spans="1:8" ht="17.25" customHeight="1" x14ac:dyDescent="0.25">
      <c r="A212" s="54" t="s">
        <v>155</v>
      </c>
      <c r="B212" s="54" t="s">
        <v>629</v>
      </c>
      <c r="C212" s="55" t="s">
        <v>645</v>
      </c>
      <c r="D212" s="55" t="str">
        <f t="shared" si="3"/>
        <v>M0428</v>
      </c>
      <c r="E212" s="56" t="s">
        <v>921</v>
      </c>
      <c r="F212" s="56" t="s">
        <v>35</v>
      </c>
      <c r="G212" s="56" t="s">
        <v>6</v>
      </c>
      <c r="H212" s="109"/>
    </row>
    <row r="213" spans="1:8" ht="17.25" customHeight="1" x14ac:dyDescent="0.25">
      <c r="A213" s="54" t="s">
        <v>155</v>
      </c>
      <c r="B213" s="54" t="s">
        <v>629</v>
      </c>
      <c r="C213" s="55" t="s">
        <v>646</v>
      </c>
      <c r="D213" s="55" t="str">
        <f t="shared" si="3"/>
        <v>M0431</v>
      </c>
      <c r="E213" s="56" t="s">
        <v>922</v>
      </c>
      <c r="F213" s="56" t="s">
        <v>15</v>
      </c>
      <c r="G213" s="56" t="s">
        <v>6</v>
      </c>
      <c r="H213" s="109"/>
    </row>
    <row r="214" spans="1:8" ht="17.25" customHeight="1" x14ac:dyDescent="0.25">
      <c r="A214" s="54" t="s">
        <v>155</v>
      </c>
      <c r="B214" s="54" t="s">
        <v>629</v>
      </c>
      <c r="C214" s="55" t="s">
        <v>635</v>
      </c>
      <c r="D214" s="55" t="str">
        <f t="shared" si="3"/>
        <v>M0423</v>
      </c>
      <c r="E214" s="56" t="s">
        <v>1018</v>
      </c>
      <c r="F214" s="56" t="s">
        <v>1204</v>
      </c>
      <c r="G214" s="56" t="s">
        <v>64</v>
      </c>
      <c r="H214" s="109"/>
    </row>
    <row r="215" spans="1:8" ht="17.25" customHeight="1" x14ac:dyDescent="0.25">
      <c r="A215" s="54" t="s">
        <v>155</v>
      </c>
      <c r="B215" s="54" t="s">
        <v>629</v>
      </c>
      <c r="C215" s="55" t="s">
        <v>647</v>
      </c>
      <c r="D215" s="55" t="str">
        <f t="shared" si="3"/>
        <v>M0425</v>
      </c>
      <c r="E215" s="56" t="s">
        <v>923</v>
      </c>
      <c r="F215" s="56" t="s">
        <v>62</v>
      </c>
      <c r="G215" s="56" t="s">
        <v>6</v>
      </c>
      <c r="H215" s="109"/>
    </row>
    <row r="216" spans="1:8" ht="17.25" customHeight="1" x14ac:dyDescent="0.25">
      <c r="A216" s="54" t="s">
        <v>155</v>
      </c>
      <c r="B216" s="54" t="s">
        <v>629</v>
      </c>
      <c r="C216" s="55" t="s">
        <v>648</v>
      </c>
      <c r="D216" s="55" t="str">
        <f t="shared" si="3"/>
        <v>M0432</v>
      </c>
      <c r="E216" s="56" t="s">
        <v>924</v>
      </c>
      <c r="F216" s="56" t="s">
        <v>59</v>
      </c>
      <c r="G216" s="56" t="s">
        <v>6</v>
      </c>
      <c r="H216" s="109"/>
    </row>
    <row r="217" spans="1:8" ht="17.25" customHeight="1" x14ac:dyDescent="0.25">
      <c r="A217" s="54" t="s">
        <v>155</v>
      </c>
      <c r="B217" s="54" t="s">
        <v>629</v>
      </c>
      <c r="C217" s="55" t="s">
        <v>636</v>
      </c>
      <c r="D217" s="55" t="str">
        <f t="shared" si="3"/>
        <v>M0434</v>
      </c>
      <c r="E217" s="56" t="s">
        <v>157</v>
      </c>
      <c r="F217" s="56" t="s">
        <v>36</v>
      </c>
      <c r="G217" s="56" t="s">
        <v>6</v>
      </c>
      <c r="H217" s="109"/>
    </row>
    <row r="218" spans="1:8" ht="17.25" customHeight="1" x14ac:dyDescent="0.25">
      <c r="A218" s="54" t="s">
        <v>155</v>
      </c>
      <c r="B218" s="54" t="s">
        <v>629</v>
      </c>
      <c r="C218" s="55" t="s">
        <v>637</v>
      </c>
      <c r="D218" s="55" t="str">
        <f t="shared" si="3"/>
        <v>M0420</v>
      </c>
      <c r="E218" s="56" t="s">
        <v>1019</v>
      </c>
      <c r="F218" s="56" t="s">
        <v>38</v>
      </c>
      <c r="G218" s="56" t="s">
        <v>6</v>
      </c>
      <c r="H218" s="109"/>
    </row>
    <row r="219" spans="1:8" ht="17.25" customHeight="1" x14ac:dyDescent="0.25">
      <c r="A219" s="54" t="s">
        <v>155</v>
      </c>
      <c r="B219" s="54" t="s">
        <v>629</v>
      </c>
      <c r="C219" s="55" t="s">
        <v>650</v>
      </c>
      <c r="D219" s="55" t="str">
        <f t="shared" si="3"/>
        <v>M0422</v>
      </c>
      <c r="E219" s="56" t="s">
        <v>925</v>
      </c>
      <c r="F219" s="56" t="s">
        <v>15</v>
      </c>
      <c r="G219" s="56" t="s">
        <v>6</v>
      </c>
      <c r="H219" s="109"/>
    </row>
    <row r="220" spans="1:8" ht="17.25" customHeight="1" x14ac:dyDescent="0.25">
      <c r="A220" s="54" t="s">
        <v>155</v>
      </c>
      <c r="B220" s="54" t="s">
        <v>629</v>
      </c>
      <c r="C220" s="55" t="s">
        <v>651</v>
      </c>
      <c r="D220" s="55" t="str">
        <f t="shared" si="3"/>
        <v>M0436</v>
      </c>
      <c r="E220" s="56" t="s">
        <v>926</v>
      </c>
      <c r="F220" s="56" t="s">
        <v>36</v>
      </c>
      <c r="G220" s="56" t="s">
        <v>6</v>
      </c>
      <c r="H220" s="109"/>
    </row>
    <row r="221" spans="1:8" ht="17.25" customHeight="1" x14ac:dyDescent="0.25">
      <c r="A221" s="54" t="s">
        <v>155</v>
      </c>
      <c r="B221" s="54" t="s">
        <v>629</v>
      </c>
      <c r="C221" s="55" t="s">
        <v>639</v>
      </c>
      <c r="D221" s="55" t="str">
        <f t="shared" si="3"/>
        <v>M0433</v>
      </c>
      <c r="E221" s="56" t="s">
        <v>1213</v>
      </c>
      <c r="F221" s="56" t="s">
        <v>15</v>
      </c>
      <c r="G221" s="56" t="s">
        <v>6</v>
      </c>
      <c r="H221" s="109"/>
    </row>
    <row r="222" spans="1:8" ht="17.25" customHeight="1" x14ac:dyDescent="0.25">
      <c r="A222" s="54" t="s">
        <v>155</v>
      </c>
      <c r="B222" s="54" t="s">
        <v>629</v>
      </c>
      <c r="C222" s="55" t="s">
        <v>638</v>
      </c>
      <c r="D222" s="55" t="str">
        <f t="shared" si="3"/>
        <v>M0440</v>
      </c>
      <c r="E222" s="56" t="s">
        <v>1214</v>
      </c>
      <c r="F222" s="56" t="s">
        <v>53</v>
      </c>
      <c r="G222" s="56" t="s">
        <v>6</v>
      </c>
      <c r="H222" s="109"/>
    </row>
    <row r="223" spans="1:8" ht="17.25" customHeight="1" x14ac:dyDescent="0.25">
      <c r="A223" s="54" t="s">
        <v>4</v>
      </c>
      <c r="B223" s="54" t="s">
        <v>481</v>
      </c>
      <c r="C223" s="55" t="s">
        <v>574</v>
      </c>
      <c r="D223" s="55" t="str">
        <f t="shared" si="3"/>
        <v>A0206</v>
      </c>
      <c r="E223" s="56" t="s">
        <v>983</v>
      </c>
      <c r="F223" s="56" t="s">
        <v>60</v>
      </c>
      <c r="G223" s="56" t="s">
        <v>6</v>
      </c>
      <c r="H223" s="109"/>
    </row>
    <row r="224" spans="1:8" ht="17.25" customHeight="1" x14ac:dyDescent="0.25">
      <c r="A224" s="54" t="s">
        <v>77</v>
      </c>
      <c r="B224" s="54" t="s">
        <v>345</v>
      </c>
      <c r="C224" s="55" t="s">
        <v>421</v>
      </c>
      <c r="D224" s="55" t="str">
        <f t="shared" si="3"/>
        <v>R0355</v>
      </c>
      <c r="E224" s="42" t="s">
        <v>883</v>
      </c>
      <c r="F224" s="56" t="s">
        <v>39</v>
      </c>
      <c r="G224" s="56" t="s">
        <v>6</v>
      </c>
      <c r="H224" s="109"/>
    </row>
    <row r="225" spans="1:8" ht="17.25" customHeight="1" x14ac:dyDescent="0.25">
      <c r="A225" s="54" t="s">
        <v>4</v>
      </c>
      <c r="B225" s="54" t="s">
        <v>481</v>
      </c>
      <c r="C225" s="55" t="s">
        <v>575</v>
      </c>
      <c r="D225" s="55" t="str">
        <f t="shared" si="3"/>
        <v>A0111</v>
      </c>
      <c r="E225" s="56" t="s">
        <v>827</v>
      </c>
      <c r="F225" s="56" t="s">
        <v>13</v>
      </c>
      <c r="G225" s="56" t="s">
        <v>6</v>
      </c>
      <c r="H225" s="109"/>
    </row>
    <row r="226" spans="1:8" ht="17.25" customHeight="1" x14ac:dyDescent="0.25">
      <c r="A226" s="54" t="s">
        <v>4</v>
      </c>
      <c r="B226" s="54" t="s">
        <v>481</v>
      </c>
      <c r="C226" s="55" t="s">
        <v>546</v>
      </c>
      <c r="D226" s="55" t="str">
        <f t="shared" si="3"/>
        <v>A0185</v>
      </c>
      <c r="E226" s="56" t="s">
        <v>971</v>
      </c>
      <c r="F226" s="56" t="s">
        <v>29</v>
      </c>
      <c r="G226" s="56" t="s">
        <v>11</v>
      </c>
      <c r="H226" s="109"/>
    </row>
    <row r="227" spans="1:8" ht="17.25" customHeight="1" x14ac:dyDescent="0.25">
      <c r="A227" s="54" t="s">
        <v>158</v>
      </c>
      <c r="B227" s="54" t="s">
        <v>652</v>
      </c>
      <c r="C227" s="55" t="s">
        <v>681</v>
      </c>
      <c r="D227" s="55" t="str">
        <f t="shared" si="3"/>
        <v>N0588</v>
      </c>
      <c r="E227" s="64" t="s">
        <v>168</v>
      </c>
      <c r="F227" s="56" t="s">
        <v>15</v>
      </c>
      <c r="G227" s="56" t="s">
        <v>6</v>
      </c>
      <c r="H227" s="109"/>
    </row>
    <row r="228" spans="1:8" ht="17.25" customHeight="1" x14ac:dyDescent="0.25">
      <c r="A228" s="54" t="s">
        <v>4</v>
      </c>
      <c r="B228" s="54" t="s">
        <v>481</v>
      </c>
      <c r="C228" s="55" t="s">
        <v>576</v>
      </c>
      <c r="D228" s="55" t="str">
        <f t="shared" si="3"/>
        <v>A0198</v>
      </c>
      <c r="E228" s="56" t="s">
        <v>828</v>
      </c>
      <c r="F228" s="56" t="s">
        <v>55</v>
      </c>
      <c r="G228" s="56" t="s">
        <v>6</v>
      </c>
      <c r="H228" s="109"/>
    </row>
    <row r="229" spans="1:8" ht="17.25" customHeight="1" x14ac:dyDescent="0.25">
      <c r="A229" s="54" t="s">
        <v>4</v>
      </c>
      <c r="B229" s="54" t="s">
        <v>481</v>
      </c>
      <c r="C229" s="55" t="s">
        <v>577</v>
      </c>
      <c r="D229" s="55" t="str">
        <f t="shared" si="3"/>
        <v>A0110</v>
      </c>
      <c r="E229" s="56" t="s">
        <v>829</v>
      </c>
      <c r="F229" s="56" t="s">
        <v>12</v>
      </c>
      <c r="G229" s="56" t="s">
        <v>6</v>
      </c>
      <c r="H229" s="109"/>
    </row>
    <row r="230" spans="1:8" ht="17.25" customHeight="1" thickBot="1" x14ac:dyDescent="0.3">
      <c r="A230" s="58" t="s">
        <v>4</v>
      </c>
      <c r="B230" s="58" t="s">
        <v>481</v>
      </c>
      <c r="C230" s="59" t="s">
        <v>578</v>
      </c>
      <c r="D230" s="55" t="str">
        <f t="shared" si="3"/>
        <v>A0215</v>
      </c>
      <c r="E230" s="60" t="s">
        <v>984</v>
      </c>
      <c r="F230" s="60" t="s">
        <v>1204</v>
      </c>
      <c r="G230" s="60" t="s">
        <v>64</v>
      </c>
      <c r="H230" s="109"/>
    </row>
    <row r="231" spans="1:8" ht="17.25" customHeight="1" x14ac:dyDescent="0.25">
      <c r="A231" s="61" t="s">
        <v>4</v>
      </c>
      <c r="B231" s="61" t="s">
        <v>481</v>
      </c>
      <c r="C231" s="62" t="s">
        <v>579</v>
      </c>
      <c r="D231" s="55" t="str">
        <f t="shared" si="3"/>
        <v>A0157</v>
      </c>
      <c r="E231" s="63" t="s">
        <v>830</v>
      </c>
      <c r="F231" s="56" t="s">
        <v>38</v>
      </c>
      <c r="G231" s="63" t="s">
        <v>6</v>
      </c>
      <c r="H231" s="109"/>
    </row>
    <row r="232" spans="1:8" ht="17.25" customHeight="1" x14ac:dyDescent="0.25">
      <c r="A232" s="54" t="s">
        <v>4</v>
      </c>
      <c r="B232" s="54" t="s">
        <v>481</v>
      </c>
      <c r="C232" s="55" t="s">
        <v>580</v>
      </c>
      <c r="D232" s="55" t="str">
        <f t="shared" si="3"/>
        <v>A0246</v>
      </c>
      <c r="E232" s="56" t="s">
        <v>831</v>
      </c>
      <c r="F232" s="56" t="s">
        <v>1204</v>
      </c>
      <c r="G232" s="56" t="s">
        <v>69</v>
      </c>
      <c r="H232" s="109"/>
    </row>
    <row r="233" spans="1:8" ht="17.25" customHeight="1" x14ac:dyDescent="0.25">
      <c r="A233" s="54" t="s">
        <v>4</v>
      </c>
      <c r="B233" s="54" t="s">
        <v>481</v>
      </c>
      <c r="C233" s="55" t="s">
        <v>581</v>
      </c>
      <c r="D233" s="55" t="str">
        <f t="shared" si="3"/>
        <v>A0147</v>
      </c>
      <c r="E233" s="56" t="s">
        <v>985</v>
      </c>
      <c r="F233" s="56" t="s">
        <v>34</v>
      </c>
      <c r="G233" s="56" t="s">
        <v>6</v>
      </c>
      <c r="H233" s="109"/>
    </row>
    <row r="234" spans="1:8" ht="17.25" customHeight="1" x14ac:dyDescent="0.25">
      <c r="A234" s="54" t="s">
        <v>77</v>
      </c>
      <c r="B234" s="54" t="s">
        <v>345</v>
      </c>
      <c r="C234" s="55" t="s">
        <v>423</v>
      </c>
      <c r="D234" s="55" t="str">
        <f t="shared" si="3"/>
        <v>R0357</v>
      </c>
      <c r="E234" s="42" t="s">
        <v>133</v>
      </c>
      <c r="F234" s="56" t="s">
        <v>57</v>
      </c>
      <c r="G234" s="56" t="s">
        <v>6</v>
      </c>
      <c r="H234" s="109"/>
    </row>
    <row r="235" spans="1:8" ht="17.25" customHeight="1" x14ac:dyDescent="0.25">
      <c r="A235" s="54" t="s">
        <v>77</v>
      </c>
      <c r="B235" s="54" t="s">
        <v>345</v>
      </c>
      <c r="C235" s="55" t="s">
        <v>424</v>
      </c>
      <c r="D235" s="55" t="str">
        <f t="shared" si="3"/>
        <v>R0358</v>
      </c>
      <c r="E235" s="42" t="s">
        <v>134</v>
      </c>
      <c r="F235" s="56" t="s">
        <v>20</v>
      </c>
      <c r="G235" s="56" t="s">
        <v>6</v>
      </c>
      <c r="H235" s="109"/>
    </row>
    <row r="236" spans="1:8" ht="17.25" customHeight="1" x14ac:dyDescent="0.25">
      <c r="A236" s="54" t="s">
        <v>77</v>
      </c>
      <c r="B236" s="54" t="s">
        <v>345</v>
      </c>
      <c r="C236" s="55" t="s">
        <v>425</v>
      </c>
      <c r="D236" s="55" t="str">
        <f t="shared" si="3"/>
        <v>R0359</v>
      </c>
      <c r="E236" s="42" t="s">
        <v>135</v>
      </c>
      <c r="F236" s="56" t="s">
        <v>59</v>
      </c>
      <c r="G236" s="56" t="s">
        <v>6</v>
      </c>
      <c r="H236" s="109"/>
    </row>
    <row r="237" spans="1:8" ht="17.25" customHeight="1" x14ac:dyDescent="0.25">
      <c r="A237" s="54" t="s">
        <v>77</v>
      </c>
      <c r="B237" s="54" t="s">
        <v>345</v>
      </c>
      <c r="C237" s="67" t="s">
        <v>1288</v>
      </c>
      <c r="D237" s="55" t="str">
        <f t="shared" si="3"/>
        <v>RNEW</v>
      </c>
      <c r="E237" s="56" t="s">
        <v>1290</v>
      </c>
      <c r="F237" s="56" t="s">
        <v>57</v>
      </c>
      <c r="G237" s="56" t="s">
        <v>6</v>
      </c>
      <c r="H237" s="109"/>
    </row>
    <row r="238" spans="1:8" ht="17.25" customHeight="1" x14ac:dyDescent="0.25">
      <c r="A238" s="54" t="s">
        <v>4</v>
      </c>
      <c r="B238" s="54" t="s">
        <v>481</v>
      </c>
      <c r="C238" s="55" t="s">
        <v>531</v>
      </c>
      <c r="D238" s="55" t="str">
        <f t="shared" si="3"/>
        <v>A0239</v>
      </c>
      <c r="E238" s="56" t="s">
        <v>809</v>
      </c>
      <c r="F238" s="56" t="s">
        <v>1204</v>
      </c>
      <c r="G238" s="56" t="s">
        <v>67</v>
      </c>
      <c r="H238" s="109"/>
    </row>
    <row r="239" spans="1:8" ht="17.25" customHeight="1" x14ac:dyDescent="0.25">
      <c r="A239" s="54" t="s">
        <v>77</v>
      </c>
      <c r="B239" s="54" t="s">
        <v>345</v>
      </c>
      <c r="C239" s="55" t="s">
        <v>426</v>
      </c>
      <c r="D239" s="55" t="str">
        <f t="shared" si="3"/>
        <v>R0360</v>
      </c>
      <c r="E239" s="42" t="s">
        <v>136</v>
      </c>
      <c r="F239" s="56" t="s">
        <v>1204</v>
      </c>
      <c r="G239" s="56" t="s">
        <v>67</v>
      </c>
      <c r="H239" s="109"/>
    </row>
    <row r="240" spans="1:8" ht="17.25" customHeight="1" x14ac:dyDescent="0.25">
      <c r="A240" s="54" t="s">
        <v>158</v>
      </c>
      <c r="B240" s="54" t="s">
        <v>652</v>
      </c>
      <c r="C240" s="55" t="s">
        <v>682</v>
      </c>
      <c r="D240" s="55" t="str">
        <f t="shared" si="3"/>
        <v>N0503</v>
      </c>
      <c r="E240" s="64" t="s">
        <v>930</v>
      </c>
      <c r="F240" s="56" t="s">
        <v>15</v>
      </c>
      <c r="G240" s="56" t="s">
        <v>6</v>
      </c>
      <c r="H240" s="109"/>
    </row>
    <row r="241" spans="1:8" ht="17.25" customHeight="1" x14ac:dyDescent="0.25">
      <c r="A241" s="54" t="s">
        <v>158</v>
      </c>
      <c r="B241" s="54" t="s">
        <v>652</v>
      </c>
      <c r="C241" s="55" t="s">
        <v>683</v>
      </c>
      <c r="D241" s="55" t="str">
        <f t="shared" si="3"/>
        <v>N0478</v>
      </c>
      <c r="E241" s="64" t="s">
        <v>931</v>
      </c>
      <c r="F241" s="56" t="s">
        <v>17</v>
      </c>
      <c r="G241" s="56" t="s">
        <v>6</v>
      </c>
      <c r="H241" s="109"/>
    </row>
    <row r="242" spans="1:8" ht="17.25" customHeight="1" x14ac:dyDescent="0.25">
      <c r="A242" s="54" t="s">
        <v>158</v>
      </c>
      <c r="B242" s="54" t="s">
        <v>652</v>
      </c>
      <c r="C242" s="55" t="s">
        <v>684</v>
      </c>
      <c r="D242" s="55" t="str">
        <f t="shared" si="3"/>
        <v>N0497</v>
      </c>
      <c r="E242" s="64" t="s">
        <v>932</v>
      </c>
      <c r="F242" s="56" t="s">
        <v>9</v>
      </c>
      <c r="G242" s="56" t="s">
        <v>6</v>
      </c>
      <c r="H242" s="109"/>
    </row>
    <row r="243" spans="1:8" ht="17.25" customHeight="1" x14ac:dyDescent="0.25">
      <c r="A243" s="54" t="s">
        <v>158</v>
      </c>
      <c r="B243" s="54" t="s">
        <v>652</v>
      </c>
      <c r="C243" s="55" t="s">
        <v>685</v>
      </c>
      <c r="D243" s="55" t="str">
        <f t="shared" si="3"/>
        <v>N0449</v>
      </c>
      <c r="E243" s="64" t="s">
        <v>933</v>
      </c>
      <c r="F243" s="56" t="s">
        <v>32</v>
      </c>
      <c r="G243" s="56" t="s">
        <v>6</v>
      </c>
      <c r="H243" s="109"/>
    </row>
    <row r="244" spans="1:8" ht="17.25" customHeight="1" x14ac:dyDescent="0.25">
      <c r="A244" s="54" t="s">
        <v>158</v>
      </c>
      <c r="B244" s="54" t="s">
        <v>652</v>
      </c>
      <c r="C244" s="55" t="s">
        <v>686</v>
      </c>
      <c r="D244" s="55" t="str">
        <f t="shared" si="3"/>
        <v>N0474</v>
      </c>
      <c r="E244" s="64" t="s">
        <v>1224</v>
      </c>
      <c r="F244" s="56" t="s">
        <v>17</v>
      </c>
      <c r="G244" s="56" t="s">
        <v>6</v>
      </c>
      <c r="H244" s="109"/>
    </row>
    <row r="245" spans="1:8" ht="17.25" customHeight="1" x14ac:dyDescent="0.25">
      <c r="A245" s="54" t="s">
        <v>158</v>
      </c>
      <c r="B245" s="54" t="s">
        <v>652</v>
      </c>
      <c r="C245" s="55" t="s">
        <v>687</v>
      </c>
      <c r="D245" s="55" t="str">
        <f t="shared" si="3"/>
        <v>N0480</v>
      </c>
      <c r="E245" s="64" t="s">
        <v>934</v>
      </c>
      <c r="F245" s="56" t="s">
        <v>16</v>
      </c>
      <c r="G245" s="56" t="s">
        <v>6</v>
      </c>
      <c r="H245" s="109"/>
    </row>
    <row r="246" spans="1:8" ht="17.25" customHeight="1" x14ac:dyDescent="0.25">
      <c r="A246" s="54" t="s">
        <v>158</v>
      </c>
      <c r="B246" s="54" t="s">
        <v>652</v>
      </c>
      <c r="C246" s="55" t="s">
        <v>688</v>
      </c>
      <c r="D246" s="55" t="str">
        <f t="shared" si="3"/>
        <v>N0446</v>
      </c>
      <c r="E246" s="64" t="s">
        <v>1027</v>
      </c>
      <c r="F246" s="56" t="s">
        <v>32</v>
      </c>
      <c r="G246" s="56" t="s">
        <v>6</v>
      </c>
      <c r="H246" s="109"/>
    </row>
    <row r="247" spans="1:8" ht="17.25" customHeight="1" x14ac:dyDescent="0.25">
      <c r="A247" s="54" t="s">
        <v>158</v>
      </c>
      <c r="B247" s="54" t="s">
        <v>652</v>
      </c>
      <c r="C247" s="55" t="s">
        <v>689</v>
      </c>
      <c r="D247" s="55" t="str">
        <f t="shared" si="3"/>
        <v>N0479</v>
      </c>
      <c r="E247" s="64" t="s">
        <v>935</v>
      </c>
      <c r="F247" s="56" t="s">
        <v>17</v>
      </c>
      <c r="G247" s="56" t="s">
        <v>6</v>
      </c>
      <c r="H247" s="109"/>
    </row>
    <row r="248" spans="1:8" ht="17.25" customHeight="1" x14ac:dyDescent="0.25">
      <c r="A248" s="54" t="s">
        <v>158</v>
      </c>
      <c r="B248" s="54" t="s">
        <v>652</v>
      </c>
      <c r="C248" s="55" t="s">
        <v>690</v>
      </c>
      <c r="D248" s="55" t="str">
        <f t="shared" si="3"/>
        <v>N0506</v>
      </c>
      <c r="E248" s="64" t="s">
        <v>936</v>
      </c>
      <c r="F248" s="56" t="s">
        <v>15</v>
      </c>
      <c r="G248" s="56" t="s">
        <v>6</v>
      </c>
      <c r="H248" s="109"/>
    </row>
    <row r="249" spans="1:8" ht="17.25" customHeight="1" x14ac:dyDescent="0.25">
      <c r="A249" s="54" t="s">
        <v>158</v>
      </c>
      <c r="B249" s="54" t="s">
        <v>652</v>
      </c>
      <c r="C249" s="55" t="s">
        <v>691</v>
      </c>
      <c r="D249" s="55" t="str">
        <f t="shared" si="3"/>
        <v>N0475</v>
      </c>
      <c r="E249" s="64" t="s">
        <v>937</v>
      </c>
      <c r="F249" s="56" t="s">
        <v>37</v>
      </c>
      <c r="G249" s="56" t="s">
        <v>6</v>
      </c>
      <c r="H249" s="109"/>
    </row>
    <row r="250" spans="1:8" ht="17.25" customHeight="1" x14ac:dyDescent="0.25">
      <c r="A250" s="54" t="s">
        <v>158</v>
      </c>
      <c r="B250" s="54" t="s">
        <v>652</v>
      </c>
      <c r="C250" s="55" t="s">
        <v>698</v>
      </c>
      <c r="D250" s="55" t="str">
        <f t="shared" si="3"/>
        <v>N0451</v>
      </c>
      <c r="E250" s="64" t="s">
        <v>1029</v>
      </c>
      <c r="F250" s="56" t="s">
        <v>1030</v>
      </c>
      <c r="G250" s="56" t="s">
        <v>6</v>
      </c>
      <c r="H250" s="109"/>
    </row>
    <row r="251" spans="1:8" ht="17.25" customHeight="1" x14ac:dyDescent="0.25">
      <c r="A251" s="54" t="s">
        <v>158</v>
      </c>
      <c r="B251" s="54" t="s">
        <v>652</v>
      </c>
      <c r="C251" s="55" t="s">
        <v>692</v>
      </c>
      <c r="D251" s="55" t="str">
        <f t="shared" si="3"/>
        <v>N0482</v>
      </c>
      <c r="E251" s="64" t="s">
        <v>1028</v>
      </c>
      <c r="F251" s="56" t="s">
        <v>57</v>
      </c>
      <c r="G251" s="56" t="s">
        <v>6</v>
      </c>
      <c r="H251" s="109"/>
    </row>
    <row r="252" spans="1:8" ht="17.25" customHeight="1" x14ac:dyDescent="0.25">
      <c r="A252" s="54" t="s">
        <v>158</v>
      </c>
      <c r="B252" s="54" t="s">
        <v>652</v>
      </c>
      <c r="C252" s="55" t="s">
        <v>693</v>
      </c>
      <c r="D252" s="55" t="str">
        <f t="shared" si="3"/>
        <v>N0476</v>
      </c>
      <c r="E252" s="64" t="s">
        <v>938</v>
      </c>
      <c r="F252" s="56" t="s">
        <v>32</v>
      </c>
      <c r="G252" s="56" t="s">
        <v>6</v>
      </c>
      <c r="H252" s="109"/>
    </row>
    <row r="253" spans="1:8" ht="17.25" customHeight="1" x14ac:dyDescent="0.25">
      <c r="A253" s="54" t="s">
        <v>158</v>
      </c>
      <c r="B253" s="54" t="s">
        <v>652</v>
      </c>
      <c r="C253" s="55" t="s">
        <v>695</v>
      </c>
      <c r="D253" s="55" t="str">
        <f t="shared" si="3"/>
        <v>N0493</v>
      </c>
      <c r="E253" s="64" t="s">
        <v>939</v>
      </c>
      <c r="F253" s="56" t="s">
        <v>8</v>
      </c>
      <c r="G253" s="56" t="s">
        <v>6</v>
      </c>
      <c r="H253" s="109"/>
    </row>
    <row r="254" spans="1:8" ht="17.25" customHeight="1" x14ac:dyDescent="0.25">
      <c r="A254" s="54" t="s">
        <v>158</v>
      </c>
      <c r="B254" s="54" t="s">
        <v>652</v>
      </c>
      <c r="C254" s="55" t="s">
        <v>696</v>
      </c>
      <c r="D254" s="55" t="str">
        <f t="shared" si="3"/>
        <v>N0477</v>
      </c>
      <c r="E254" s="64" t="s">
        <v>1225</v>
      </c>
      <c r="F254" s="56" t="s">
        <v>32</v>
      </c>
      <c r="G254" s="56" t="s">
        <v>6</v>
      </c>
      <c r="H254" s="109"/>
    </row>
    <row r="255" spans="1:8" ht="17.25" customHeight="1" x14ac:dyDescent="0.25">
      <c r="A255" s="54" t="s">
        <v>158</v>
      </c>
      <c r="B255" s="54" t="s">
        <v>652</v>
      </c>
      <c r="C255" s="55" t="s">
        <v>699</v>
      </c>
      <c r="D255" s="55" t="str">
        <f t="shared" si="3"/>
        <v>N0504</v>
      </c>
      <c r="E255" s="64" t="s">
        <v>1031</v>
      </c>
      <c r="F255" s="56" t="s">
        <v>15</v>
      </c>
      <c r="G255" s="56" t="s">
        <v>6</v>
      </c>
      <c r="H255" s="109"/>
    </row>
    <row r="256" spans="1:8" ht="17.25" customHeight="1" x14ac:dyDescent="0.25">
      <c r="A256" s="54" t="s">
        <v>158</v>
      </c>
      <c r="B256" s="54" t="s">
        <v>652</v>
      </c>
      <c r="C256" s="55" t="s">
        <v>711</v>
      </c>
      <c r="D256" s="55" t="str">
        <f t="shared" si="3"/>
        <v>N0498</v>
      </c>
      <c r="E256" s="64" t="s">
        <v>940</v>
      </c>
      <c r="F256" s="56" t="s">
        <v>15</v>
      </c>
      <c r="G256" s="56" t="s">
        <v>6</v>
      </c>
      <c r="H256" s="109"/>
    </row>
    <row r="257" spans="1:8" ht="17.25" customHeight="1" x14ac:dyDescent="0.25">
      <c r="A257" s="54" t="s">
        <v>158</v>
      </c>
      <c r="B257" s="54" t="s">
        <v>652</v>
      </c>
      <c r="C257" s="67" t="s">
        <v>1288</v>
      </c>
      <c r="D257" s="55" t="str">
        <f t="shared" si="3"/>
        <v>NNEW</v>
      </c>
      <c r="E257" s="64" t="s">
        <v>1302</v>
      </c>
      <c r="F257" s="56" t="s">
        <v>1174</v>
      </c>
      <c r="G257" s="56" t="s">
        <v>6</v>
      </c>
      <c r="H257" s="109"/>
    </row>
    <row r="258" spans="1:8" ht="17.25" customHeight="1" x14ac:dyDescent="0.25">
      <c r="A258" s="54" t="s">
        <v>158</v>
      </c>
      <c r="B258" s="54" t="s">
        <v>652</v>
      </c>
      <c r="C258" s="55" t="s">
        <v>712</v>
      </c>
      <c r="D258" s="55" t="str">
        <f t="shared" si="3"/>
        <v>N0492</v>
      </c>
      <c r="E258" s="64" t="s">
        <v>941</v>
      </c>
      <c r="F258" s="56" t="s">
        <v>8</v>
      </c>
      <c r="G258" s="56" t="s">
        <v>6</v>
      </c>
      <c r="H258" s="109"/>
    </row>
    <row r="259" spans="1:8" ht="17.25" customHeight="1" x14ac:dyDescent="0.25">
      <c r="A259" s="54" t="s">
        <v>158</v>
      </c>
      <c r="B259" s="54" t="s">
        <v>652</v>
      </c>
      <c r="C259" s="55" t="s">
        <v>713</v>
      </c>
      <c r="D259" s="55" t="str">
        <f t="shared" si="3"/>
        <v>N0514</v>
      </c>
      <c r="E259" s="64" t="s">
        <v>1036</v>
      </c>
      <c r="F259" s="56" t="s">
        <v>15</v>
      </c>
      <c r="G259" s="56" t="s">
        <v>6</v>
      </c>
      <c r="H259" s="109"/>
    </row>
    <row r="260" spans="1:8" ht="17.25" customHeight="1" x14ac:dyDescent="0.25">
      <c r="A260" s="54" t="s">
        <v>158</v>
      </c>
      <c r="B260" s="54" t="s">
        <v>652</v>
      </c>
      <c r="C260" s="55" t="s">
        <v>670</v>
      </c>
      <c r="D260" s="55" t="str">
        <f t="shared" ref="D260:D323" si="4">_xlfn.CONCAT(B260:C260)</f>
        <v>N0540</v>
      </c>
      <c r="E260" s="64" t="s">
        <v>1254</v>
      </c>
      <c r="F260" s="56" t="s">
        <v>15</v>
      </c>
      <c r="G260" s="56" t="s">
        <v>6</v>
      </c>
      <c r="H260" s="109"/>
    </row>
    <row r="261" spans="1:8" ht="17.25" customHeight="1" x14ac:dyDescent="0.25">
      <c r="A261" s="54" t="s">
        <v>158</v>
      </c>
      <c r="B261" s="54" t="s">
        <v>652</v>
      </c>
      <c r="C261" s="55" t="s">
        <v>714</v>
      </c>
      <c r="D261" s="55" t="str">
        <f t="shared" si="4"/>
        <v>N0500</v>
      </c>
      <c r="E261" s="64" t="s">
        <v>942</v>
      </c>
      <c r="F261" s="56" t="s">
        <v>15</v>
      </c>
      <c r="G261" s="56" t="s">
        <v>6</v>
      </c>
      <c r="H261" s="109"/>
    </row>
    <row r="262" spans="1:8" ht="17.25" customHeight="1" x14ac:dyDescent="0.25">
      <c r="A262" s="54" t="s">
        <v>158</v>
      </c>
      <c r="B262" s="54" t="s">
        <v>652</v>
      </c>
      <c r="C262" s="55" t="s">
        <v>717</v>
      </c>
      <c r="D262" s="55" t="str">
        <f t="shared" si="4"/>
        <v>N0546</v>
      </c>
      <c r="E262" s="64" t="s">
        <v>1258</v>
      </c>
      <c r="F262" s="56" t="s">
        <v>29</v>
      </c>
      <c r="G262" s="56" t="s">
        <v>29</v>
      </c>
      <c r="H262" s="109"/>
    </row>
    <row r="263" spans="1:8" ht="17.25" customHeight="1" x14ac:dyDescent="0.25">
      <c r="A263" s="54" t="s">
        <v>158</v>
      </c>
      <c r="B263" s="54" t="s">
        <v>652</v>
      </c>
      <c r="C263" s="55" t="s">
        <v>701</v>
      </c>
      <c r="D263" s="55" t="str">
        <f t="shared" si="4"/>
        <v>N0513</v>
      </c>
      <c r="E263" s="64" t="s">
        <v>1237</v>
      </c>
      <c r="F263" s="56" t="s">
        <v>32</v>
      </c>
      <c r="G263" s="56" t="s">
        <v>6</v>
      </c>
      <c r="H263" s="109"/>
    </row>
    <row r="264" spans="1:8" ht="17.25" customHeight="1" x14ac:dyDescent="0.25">
      <c r="A264" s="54" t="s">
        <v>158</v>
      </c>
      <c r="B264" s="54" t="s">
        <v>652</v>
      </c>
      <c r="C264" s="55" t="s">
        <v>721</v>
      </c>
      <c r="D264" s="55" t="str">
        <f t="shared" si="4"/>
        <v>N0494</v>
      </c>
      <c r="E264" s="64" t="s">
        <v>943</v>
      </c>
      <c r="F264" s="56" t="s">
        <v>8</v>
      </c>
      <c r="G264" s="56" t="s">
        <v>6</v>
      </c>
      <c r="H264" s="109"/>
    </row>
    <row r="265" spans="1:8" ht="17.25" customHeight="1" x14ac:dyDescent="0.25">
      <c r="A265" s="54" t="s">
        <v>158</v>
      </c>
      <c r="B265" s="54" t="s">
        <v>652</v>
      </c>
      <c r="C265" s="55" t="s">
        <v>722</v>
      </c>
      <c r="D265" s="55" t="str">
        <f t="shared" si="4"/>
        <v>N0444</v>
      </c>
      <c r="E265" s="64" t="s">
        <v>944</v>
      </c>
      <c r="F265" s="56" t="s">
        <v>43</v>
      </c>
      <c r="G265" s="56" t="s">
        <v>6</v>
      </c>
      <c r="H265" s="109"/>
    </row>
    <row r="266" spans="1:8" ht="17.25" customHeight="1" x14ac:dyDescent="0.25">
      <c r="A266" s="54" t="s">
        <v>158</v>
      </c>
      <c r="B266" s="54" t="s">
        <v>652</v>
      </c>
      <c r="C266" s="55" t="s">
        <v>723</v>
      </c>
      <c r="D266" s="55" t="str">
        <f t="shared" si="4"/>
        <v>N0445</v>
      </c>
      <c r="E266" s="64" t="s">
        <v>1216</v>
      </c>
      <c r="F266" s="56" t="s">
        <v>32</v>
      </c>
      <c r="G266" s="56" t="s">
        <v>6</v>
      </c>
      <c r="H266" s="109"/>
    </row>
    <row r="267" spans="1:8" ht="17.25" customHeight="1" x14ac:dyDescent="0.25">
      <c r="A267" s="54" t="s">
        <v>158</v>
      </c>
      <c r="B267" s="54" t="s">
        <v>652</v>
      </c>
      <c r="C267" s="55" t="s">
        <v>724</v>
      </c>
      <c r="D267" s="55" t="str">
        <f t="shared" si="4"/>
        <v>N0460</v>
      </c>
      <c r="E267" s="64" t="s">
        <v>945</v>
      </c>
      <c r="F267" s="56" t="s">
        <v>1037</v>
      </c>
      <c r="G267" s="56" t="s">
        <v>6</v>
      </c>
      <c r="H267" s="109"/>
    </row>
    <row r="268" spans="1:8" ht="17.25" customHeight="1" x14ac:dyDescent="0.25">
      <c r="A268" s="54" t="s">
        <v>158</v>
      </c>
      <c r="B268" s="54" t="s">
        <v>652</v>
      </c>
      <c r="C268" s="55" t="s">
        <v>725</v>
      </c>
      <c r="D268" s="55" t="str">
        <f t="shared" si="4"/>
        <v>N0455</v>
      </c>
      <c r="E268" s="64" t="s">
        <v>946</v>
      </c>
      <c r="F268" s="56" t="s">
        <v>59</v>
      </c>
      <c r="G268" s="56" t="s">
        <v>6</v>
      </c>
      <c r="H268" s="109"/>
    </row>
    <row r="269" spans="1:8" ht="17.25" customHeight="1" x14ac:dyDescent="0.25">
      <c r="A269" s="54" t="s">
        <v>158</v>
      </c>
      <c r="B269" s="54" t="s">
        <v>652</v>
      </c>
      <c r="C269" s="55" t="s">
        <v>743</v>
      </c>
      <c r="D269" s="55" t="str">
        <f t="shared" si="4"/>
        <v>N0516</v>
      </c>
      <c r="E269" s="64" t="s">
        <v>953</v>
      </c>
      <c r="F269" s="56" t="s">
        <v>38</v>
      </c>
      <c r="G269" s="56" t="s">
        <v>6</v>
      </c>
      <c r="H269" s="109"/>
    </row>
    <row r="270" spans="1:8" ht="17.25" customHeight="1" x14ac:dyDescent="0.25">
      <c r="A270" s="54" t="s">
        <v>158</v>
      </c>
      <c r="B270" s="54" t="s">
        <v>652</v>
      </c>
      <c r="C270" s="55" t="s">
        <v>704</v>
      </c>
      <c r="D270" s="55" t="str">
        <f t="shared" si="4"/>
        <v>N0463</v>
      </c>
      <c r="E270" s="64" t="s">
        <v>1033</v>
      </c>
      <c r="F270" s="56" t="s">
        <v>160</v>
      </c>
      <c r="G270" s="56" t="s">
        <v>6</v>
      </c>
      <c r="H270" s="109"/>
    </row>
    <row r="271" spans="1:8" ht="17.25" customHeight="1" x14ac:dyDescent="0.25">
      <c r="A271" s="54" t="s">
        <v>158</v>
      </c>
      <c r="B271" s="54" t="s">
        <v>652</v>
      </c>
      <c r="C271" s="67" t="s">
        <v>1288</v>
      </c>
      <c r="D271" s="55" t="str">
        <f t="shared" si="4"/>
        <v>NNEW</v>
      </c>
      <c r="E271" s="64" t="s">
        <v>1303</v>
      </c>
      <c r="F271" s="56" t="s">
        <v>1174</v>
      </c>
      <c r="G271" s="56" t="s">
        <v>6</v>
      </c>
      <c r="H271" s="109"/>
    </row>
    <row r="272" spans="1:8" ht="17.25" customHeight="1" x14ac:dyDescent="0.25">
      <c r="A272" s="54" t="s">
        <v>158</v>
      </c>
      <c r="B272" s="54" t="s">
        <v>652</v>
      </c>
      <c r="C272" s="55" t="s">
        <v>727</v>
      </c>
      <c r="D272" s="55" t="str">
        <f t="shared" si="4"/>
        <v>N0485</v>
      </c>
      <c r="E272" s="64" t="s">
        <v>947</v>
      </c>
      <c r="F272" s="56" t="s">
        <v>57</v>
      </c>
      <c r="G272" s="56" t="s">
        <v>6</v>
      </c>
      <c r="H272" s="109"/>
    </row>
    <row r="273" spans="1:8" ht="17.25" customHeight="1" x14ac:dyDescent="0.25">
      <c r="A273" s="54" t="s">
        <v>158</v>
      </c>
      <c r="B273" s="54" t="s">
        <v>652</v>
      </c>
      <c r="C273" s="55" t="s">
        <v>729</v>
      </c>
      <c r="D273" s="55" t="str">
        <f t="shared" si="4"/>
        <v>N0484</v>
      </c>
      <c r="E273" s="64" t="s">
        <v>948</v>
      </c>
      <c r="F273" s="56" t="s">
        <v>57</v>
      </c>
      <c r="G273" s="56" t="s">
        <v>6</v>
      </c>
      <c r="H273" s="109"/>
    </row>
    <row r="274" spans="1:8" ht="17.25" customHeight="1" x14ac:dyDescent="0.25">
      <c r="A274" s="54" t="s">
        <v>158</v>
      </c>
      <c r="B274" s="54" t="s">
        <v>652</v>
      </c>
      <c r="C274" s="55" t="s">
        <v>707</v>
      </c>
      <c r="D274" s="55" t="str">
        <f t="shared" si="4"/>
        <v>N0443</v>
      </c>
      <c r="E274" s="64" t="s">
        <v>1035</v>
      </c>
      <c r="F274" s="56" t="s">
        <v>97</v>
      </c>
      <c r="G274" s="56" t="s">
        <v>6</v>
      </c>
      <c r="H274" s="109"/>
    </row>
    <row r="275" spans="1:8" ht="17.25" customHeight="1" x14ac:dyDescent="0.25">
      <c r="A275" s="54" t="s">
        <v>158</v>
      </c>
      <c r="B275" s="54" t="s">
        <v>652</v>
      </c>
      <c r="C275" s="55" t="s">
        <v>732</v>
      </c>
      <c r="D275" s="55" t="str">
        <f t="shared" si="4"/>
        <v>N0456</v>
      </c>
      <c r="E275" s="64" t="s">
        <v>1039</v>
      </c>
      <c r="F275" s="56" t="s">
        <v>59</v>
      </c>
      <c r="G275" s="56" t="s">
        <v>6</v>
      </c>
      <c r="H275" s="109"/>
    </row>
    <row r="276" spans="1:8" ht="17.25" customHeight="1" x14ac:dyDescent="0.25">
      <c r="A276" s="54" t="s">
        <v>158</v>
      </c>
      <c r="B276" s="54" t="s">
        <v>652</v>
      </c>
      <c r="C276" s="55" t="s">
        <v>734</v>
      </c>
      <c r="D276" s="55" t="str">
        <f t="shared" si="4"/>
        <v>N0457</v>
      </c>
      <c r="E276" s="64" t="s">
        <v>1041</v>
      </c>
      <c r="F276" s="56" t="s">
        <v>52</v>
      </c>
      <c r="G276" s="56" t="s">
        <v>6</v>
      </c>
      <c r="H276" s="109"/>
    </row>
    <row r="277" spans="1:8" ht="17.25" customHeight="1" x14ac:dyDescent="0.25">
      <c r="A277" s="54" t="s">
        <v>158</v>
      </c>
      <c r="B277" s="54" t="s">
        <v>652</v>
      </c>
      <c r="C277" s="55" t="s">
        <v>739</v>
      </c>
      <c r="D277" s="55" t="str">
        <f t="shared" si="4"/>
        <v>N0505</v>
      </c>
      <c r="E277" s="64" t="s">
        <v>1232</v>
      </c>
      <c r="F277" s="56" t="s">
        <v>52</v>
      </c>
      <c r="G277" s="56" t="s">
        <v>6</v>
      </c>
      <c r="H277" s="109"/>
    </row>
    <row r="278" spans="1:8" ht="17.25" customHeight="1" x14ac:dyDescent="0.25">
      <c r="A278" s="54" t="s">
        <v>158</v>
      </c>
      <c r="B278" s="54" t="s">
        <v>652</v>
      </c>
      <c r="C278" s="55" t="s">
        <v>735</v>
      </c>
      <c r="D278" s="55" t="str">
        <f t="shared" si="4"/>
        <v>N0481</v>
      </c>
      <c r="E278" s="64" t="s">
        <v>949</v>
      </c>
      <c r="F278" s="56" t="s">
        <v>48</v>
      </c>
      <c r="G278" s="56" t="s">
        <v>6</v>
      </c>
      <c r="H278" s="109"/>
    </row>
    <row r="279" spans="1:8" ht="17.25" customHeight="1" x14ac:dyDescent="0.25">
      <c r="A279" s="54" t="s">
        <v>158</v>
      </c>
      <c r="B279" s="54" t="s">
        <v>652</v>
      </c>
      <c r="C279" s="55" t="s">
        <v>736</v>
      </c>
      <c r="D279" s="55" t="str">
        <f t="shared" si="4"/>
        <v>N0496</v>
      </c>
      <c r="E279" s="64" t="s">
        <v>950</v>
      </c>
      <c r="F279" s="56" t="s">
        <v>15</v>
      </c>
      <c r="G279" s="56" t="s">
        <v>6</v>
      </c>
      <c r="H279" s="109"/>
    </row>
    <row r="280" spans="1:8" ht="17.25" customHeight="1" x14ac:dyDescent="0.25">
      <c r="A280" s="54" t="s">
        <v>158</v>
      </c>
      <c r="B280" s="54" t="s">
        <v>652</v>
      </c>
      <c r="C280" s="67" t="s">
        <v>1288</v>
      </c>
      <c r="D280" s="55" t="str">
        <f t="shared" si="4"/>
        <v>NNEW</v>
      </c>
      <c r="E280" s="64" t="s">
        <v>1304</v>
      </c>
      <c r="F280" s="56" t="s">
        <v>32</v>
      </c>
      <c r="G280" s="56" t="s">
        <v>6</v>
      </c>
      <c r="H280" s="109"/>
    </row>
    <row r="281" spans="1:8" ht="17.25" customHeight="1" x14ac:dyDescent="0.25">
      <c r="A281" s="54" t="s">
        <v>158</v>
      </c>
      <c r="B281" s="54" t="s">
        <v>652</v>
      </c>
      <c r="C281" s="55" t="s">
        <v>738</v>
      </c>
      <c r="D281" s="55" t="str">
        <f t="shared" si="4"/>
        <v>N0447</v>
      </c>
      <c r="E281" s="64" t="s">
        <v>951</v>
      </c>
      <c r="F281" s="56" t="s">
        <v>32</v>
      </c>
      <c r="G281" s="56" t="s">
        <v>6</v>
      </c>
      <c r="H281" s="109"/>
    </row>
    <row r="282" spans="1:8" ht="17.25" customHeight="1" x14ac:dyDescent="0.25">
      <c r="A282" s="54" t="s">
        <v>158</v>
      </c>
      <c r="B282" s="54" t="s">
        <v>652</v>
      </c>
      <c r="C282" s="55" t="s">
        <v>740</v>
      </c>
      <c r="D282" s="55" t="str">
        <f t="shared" si="4"/>
        <v>N0458</v>
      </c>
      <c r="E282" s="64" t="s">
        <v>952</v>
      </c>
      <c r="F282" s="56" t="s">
        <v>53</v>
      </c>
      <c r="G282" s="56" t="s">
        <v>6</v>
      </c>
      <c r="H282" s="109"/>
    </row>
    <row r="283" spans="1:8" ht="17.25" customHeight="1" x14ac:dyDescent="0.25">
      <c r="A283" s="54" t="s">
        <v>158</v>
      </c>
      <c r="B283" s="54" t="s">
        <v>652</v>
      </c>
      <c r="C283" s="55" t="s">
        <v>730</v>
      </c>
      <c r="D283" s="55" t="str">
        <f t="shared" si="4"/>
        <v>N0487</v>
      </c>
      <c r="E283" s="64" t="s">
        <v>1226</v>
      </c>
      <c r="F283" s="56" t="s">
        <v>59</v>
      </c>
      <c r="G283" s="56" t="s">
        <v>6</v>
      </c>
      <c r="H283" s="109"/>
    </row>
    <row r="284" spans="1:8" ht="17.25" customHeight="1" x14ac:dyDescent="0.25">
      <c r="A284" s="54" t="s">
        <v>158</v>
      </c>
      <c r="B284" s="54" t="s">
        <v>652</v>
      </c>
      <c r="C284" s="55" t="s">
        <v>742</v>
      </c>
      <c r="D284" s="55" t="str">
        <f t="shared" si="4"/>
        <v>N0520</v>
      </c>
      <c r="E284" s="64" t="s">
        <v>1239</v>
      </c>
      <c r="F284" s="56" t="s">
        <v>59</v>
      </c>
      <c r="G284" s="56" t="s">
        <v>6</v>
      </c>
      <c r="H284" s="109"/>
    </row>
    <row r="285" spans="1:8" ht="17.25" customHeight="1" x14ac:dyDescent="0.25">
      <c r="A285" s="54" t="s">
        <v>158</v>
      </c>
      <c r="B285" s="54" t="s">
        <v>652</v>
      </c>
      <c r="C285" s="55" t="s">
        <v>733</v>
      </c>
      <c r="D285" s="55" t="str">
        <f t="shared" si="4"/>
        <v>N0483</v>
      </c>
      <c r="E285" s="64" t="s">
        <v>1040</v>
      </c>
      <c r="F285" s="56" t="s">
        <v>57</v>
      </c>
      <c r="G285" s="56" t="s">
        <v>6</v>
      </c>
      <c r="H285" s="109"/>
    </row>
    <row r="286" spans="1:8" ht="17.25" customHeight="1" x14ac:dyDescent="0.25">
      <c r="A286" s="54" t="s">
        <v>158</v>
      </c>
      <c r="B286" s="54" t="s">
        <v>652</v>
      </c>
      <c r="C286" s="67" t="s">
        <v>1288</v>
      </c>
      <c r="D286" s="55" t="str">
        <f t="shared" si="4"/>
        <v>NNEW</v>
      </c>
      <c r="E286" s="64" t="s">
        <v>1305</v>
      </c>
      <c r="F286" s="56" t="s">
        <v>1204</v>
      </c>
      <c r="G286" s="56" t="s">
        <v>1306</v>
      </c>
      <c r="H286" s="109"/>
    </row>
    <row r="287" spans="1:8" ht="17.25" customHeight="1" x14ac:dyDescent="0.25">
      <c r="A287" s="54" t="s">
        <v>158</v>
      </c>
      <c r="B287" s="54" t="s">
        <v>652</v>
      </c>
      <c r="C287" s="55" t="s">
        <v>745</v>
      </c>
      <c r="D287" s="55" t="str">
        <f t="shared" si="4"/>
        <v>N0459</v>
      </c>
      <c r="E287" s="64" t="s">
        <v>1218</v>
      </c>
      <c r="F287" s="56" t="s">
        <v>42</v>
      </c>
      <c r="G287" s="56" t="s">
        <v>6</v>
      </c>
      <c r="H287" s="109"/>
    </row>
    <row r="288" spans="1:8" ht="17.25" customHeight="1" x14ac:dyDescent="0.25">
      <c r="A288" s="54" t="s">
        <v>158</v>
      </c>
      <c r="B288" s="54" t="s">
        <v>652</v>
      </c>
      <c r="C288" s="55" t="s">
        <v>706</v>
      </c>
      <c r="D288" s="55" t="str">
        <f t="shared" si="4"/>
        <v>N0515</v>
      </c>
      <c r="E288" s="64" t="s">
        <v>1034</v>
      </c>
      <c r="F288" s="56" t="s">
        <v>15</v>
      </c>
      <c r="G288" s="56" t="s">
        <v>6</v>
      </c>
      <c r="H288" s="109"/>
    </row>
    <row r="289" spans="1:8" ht="17.25" customHeight="1" x14ac:dyDescent="0.25">
      <c r="A289" s="54" t="s">
        <v>158</v>
      </c>
      <c r="B289" s="54" t="s">
        <v>652</v>
      </c>
      <c r="C289" s="55" t="s">
        <v>746</v>
      </c>
      <c r="D289" s="55" t="str">
        <f t="shared" si="4"/>
        <v>N0450</v>
      </c>
      <c r="E289" s="64" t="s">
        <v>954</v>
      </c>
      <c r="F289" s="56" t="s">
        <v>59</v>
      </c>
      <c r="G289" s="56" t="s">
        <v>6</v>
      </c>
      <c r="H289" s="109"/>
    </row>
    <row r="290" spans="1:8" ht="17.25" customHeight="1" x14ac:dyDescent="0.25">
      <c r="A290" s="54" t="s">
        <v>158</v>
      </c>
      <c r="B290" s="54" t="s">
        <v>652</v>
      </c>
      <c r="C290" s="55" t="s">
        <v>720</v>
      </c>
      <c r="D290" s="55" t="str">
        <f t="shared" si="4"/>
        <v>N0495</v>
      </c>
      <c r="E290" s="64" t="s">
        <v>1231</v>
      </c>
      <c r="F290" s="56" t="s">
        <v>8</v>
      </c>
      <c r="G290" s="56" t="s">
        <v>6</v>
      </c>
      <c r="H290" s="109"/>
    </row>
    <row r="291" spans="1:8" ht="17.25" customHeight="1" x14ac:dyDescent="0.25">
      <c r="A291" s="54" t="s">
        <v>158</v>
      </c>
      <c r="B291" s="54" t="s">
        <v>652</v>
      </c>
      <c r="C291" s="55" t="s">
        <v>710</v>
      </c>
      <c r="D291" s="55" t="str">
        <f t="shared" si="4"/>
        <v>N0491</v>
      </c>
      <c r="E291" s="64" t="s">
        <v>1230</v>
      </c>
      <c r="F291" s="56" t="s">
        <v>8</v>
      </c>
      <c r="G291" s="56" t="s">
        <v>6</v>
      </c>
      <c r="H291" s="109"/>
    </row>
    <row r="292" spans="1:8" ht="17.25" customHeight="1" x14ac:dyDescent="0.25">
      <c r="A292" s="54" t="s">
        <v>158</v>
      </c>
      <c r="B292" s="54" t="s">
        <v>652</v>
      </c>
      <c r="C292" s="55" t="s">
        <v>709</v>
      </c>
      <c r="D292" s="55" t="str">
        <f t="shared" si="4"/>
        <v>N0507</v>
      </c>
      <c r="E292" s="64" t="s">
        <v>1233</v>
      </c>
      <c r="F292" s="56" t="s">
        <v>57</v>
      </c>
      <c r="G292" s="56" t="s">
        <v>6</v>
      </c>
      <c r="H292" s="109"/>
    </row>
    <row r="293" spans="1:8" ht="17.25" customHeight="1" x14ac:dyDescent="0.25">
      <c r="A293" s="54" t="s">
        <v>4</v>
      </c>
      <c r="B293" s="54" t="s">
        <v>481</v>
      </c>
      <c r="C293" s="55" t="s">
        <v>582</v>
      </c>
      <c r="D293" s="55" t="str">
        <f t="shared" si="4"/>
        <v>A0149</v>
      </c>
      <c r="E293" s="56" t="s">
        <v>832</v>
      </c>
      <c r="F293" s="56" t="s">
        <v>9</v>
      </c>
      <c r="G293" s="56" t="s">
        <v>6</v>
      </c>
      <c r="H293" s="109"/>
    </row>
    <row r="294" spans="1:8" ht="17.25" customHeight="1" x14ac:dyDescent="0.25">
      <c r="A294" s="54" t="s">
        <v>4</v>
      </c>
      <c r="B294" s="54" t="s">
        <v>481</v>
      </c>
      <c r="C294" s="55" t="s">
        <v>583</v>
      </c>
      <c r="D294" s="55" t="str">
        <f t="shared" si="4"/>
        <v>A0199</v>
      </c>
      <c r="E294" s="56" t="s">
        <v>1205</v>
      </c>
      <c r="F294" s="56" t="s">
        <v>53</v>
      </c>
      <c r="G294" s="56" t="s">
        <v>6</v>
      </c>
      <c r="H294" s="109"/>
    </row>
    <row r="295" spans="1:8" ht="17.25" customHeight="1" x14ac:dyDescent="0.25">
      <c r="A295" s="54" t="s">
        <v>158</v>
      </c>
      <c r="B295" s="54" t="s">
        <v>652</v>
      </c>
      <c r="C295" s="55" t="s">
        <v>702</v>
      </c>
      <c r="D295" s="55" t="str">
        <f t="shared" si="4"/>
        <v>N0453</v>
      </c>
      <c r="E295" s="64" t="s">
        <v>1032</v>
      </c>
      <c r="F295" s="56" t="s">
        <v>59</v>
      </c>
      <c r="G295" s="56" t="s">
        <v>6</v>
      </c>
      <c r="H295" s="109"/>
    </row>
    <row r="296" spans="1:8" ht="17.25" customHeight="1" x14ac:dyDescent="0.25">
      <c r="A296" s="54" t="s">
        <v>158</v>
      </c>
      <c r="B296" s="54" t="s">
        <v>652</v>
      </c>
      <c r="C296" s="55" t="s">
        <v>731</v>
      </c>
      <c r="D296" s="55" t="str">
        <f t="shared" si="4"/>
        <v>N0522</v>
      </c>
      <c r="E296" s="64" t="s">
        <v>164</v>
      </c>
      <c r="F296" s="56" t="s">
        <v>1204</v>
      </c>
      <c r="G296" s="56" t="s">
        <v>70</v>
      </c>
      <c r="H296" s="109"/>
    </row>
    <row r="297" spans="1:8" ht="17.25" customHeight="1" x14ac:dyDescent="0.25">
      <c r="A297" s="54" t="s">
        <v>77</v>
      </c>
      <c r="B297" s="54" t="s">
        <v>345</v>
      </c>
      <c r="C297" s="55" t="s">
        <v>427</v>
      </c>
      <c r="D297" s="55" t="str">
        <f t="shared" si="4"/>
        <v>R0361</v>
      </c>
      <c r="E297" s="42" t="s">
        <v>137</v>
      </c>
      <c r="F297" s="56" t="s">
        <v>86</v>
      </c>
      <c r="G297" s="56" t="s">
        <v>6</v>
      </c>
      <c r="H297" s="109"/>
    </row>
    <row r="298" spans="1:8" ht="17.25" customHeight="1" x14ac:dyDescent="0.25">
      <c r="A298" s="54" t="s">
        <v>4</v>
      </c>
      <c r="B298" s="54" t="s">
        <v>481</v>
      </c>
      <c r="C298" s="55" t="s">
        <v>584</v>
      </c>
      <c r="D298" s="55" t="str">
        <f t="shared" si="4"/>
        <v>A0112</v>
      </c>
      <c r="E298" s="56" t="s">
        <v>833</v>
      </c>
      <c r="F298" s="56" t="s">
        <v>14</v>
      </c>
      <c r="G298" s="56" t="s">
        <v>6</v>
      </c>
      <c r="H298" s="109"/>
    </row>
    <row r="299" spans="1:8" ht="17.25" customHeight="1" x14ac:dyDescent="0.25">
      <c r="A299" s="54" t="s">
        <v>4</v>
      </c>
      <c r="B299" s="54" t="s">
        <v>481</v>
      </c>
      <c r="C299" s="55" t="s">
        <v>585</v>
      </c>
      <c r="D299" s="55" t="str">
        <f t="shared" si="4"/>
        <v>A0220</v>
      </c>
      <c r="E299" s="56" t="s">
        <v>834</v>
      </c>
      <c r="F299" s="56" t="s">
        <v>1204</v>
      </c>
      <c r="G299" s="56" t="s">
        <v>63</v>
      </c>
      <c r="H299" s="109"/>
    </row>
    <row r="300" spans="1:8" ht="17.25" customHeight="1" x14ac:dyDescent="0.25">
      <c r="A300" s="54" t="s">
        <v>158</v>
      </c>
      <c r="B300" s="54" t="s">
        <v>652</v>
      </c>
      <c r="C300" s="55" t="s">
        <v>747</v>
      </c>
      <c r="D300" s="55" t="str">
        <f t="shared" si="4"/>
        <v>N0568</v>
      </c>
      <c r="E300" s="64" t="s">
        <v>167</v>
      </c>
      <c r="F300" s="56" t="s">
        <v>48</v>
      </c>
      <c r="G300" s="56" t="s">
        <v>6</v>
      </c>
      <c r="H300" s="109"/>
    </row>
    <row r="301" spans="1:8" ht="17.25" customHeight="1" x14ac:dyDescent="0.25">
      <c r="A301" s="54" t="s">
        <v>4</v>
      </c>
      <c r="B301" s="54" t="s">
        <v>481</v>
      </c>
      <c r="C301" s="55" t="s">
        <v>547</v>
      </c>
      <c r="D301" s="55" t="str">
        <f t="shared" si="4"/>
        <v>A0211</v>
      </c>
      <c r="E301" s="56" t="s">
        <v>972</v>
      </c>
      <c r="F301" s="56" t="s">
        <v>29</v>
      </c>
      <c r="G301" s="56" t="s">
        <v>11</v>
      </c>
      <c r="H301" s="109"/>
    </row>
    <row r="302" spans="1:8" ht="17.25" customHeight="1" x14ac:dyDescent="0.25">
      <c r="A302" s="54" t="s">
        <v>158</v>
      </c>
      <c r="B302" s="54" t="s">
        <v>652</v>
      </c>
      <c r="C302" s="55" t="s">
        <v>748</v>
      </c>
      <c r="D302" s="55" t="str">
        <f t="shared" si="4"/>
        <v>N0490</v>
      </c>
      <c r="E302" s="64" t="s">
        <v>1229</v>
      </c>
      <c r="F302" s="56" t="s">
        <v>62</v>
      </c>
      <c r="G302" s="56" t="s">
        <v>6</v>
      </c>
      <c r="H302" s="109"/>
    </row>
    <row r="303" spans="1:8" ht="17.25" customHeight="1" x14ac:dyDescent="0.25">
      <c r="A303" s="54" t="s">
        <v>4</v>
      </c>
      <c r="B303" s="54" t="s">
        <v>481</v>
      </c>
      <c r="C303" s="55" t="s">
        <v>586</v>
      </c>
      <c r="D303" s="55" t="str">
        <f t="shared" si="4"/>
        <v>A0181</v>
      </c>
      <c r="E303" s="56" t="s">
        <v>835</v>
      </c>
      <c r="F303" s="56" t="s">
        <v>32</v>
      </c>
      <c r="G303" s="56" t="s">
        <v>6</v>
      </c>
      <c r="H303" s="109"/>
    </row>
    <row r="304" spans="1:8" ht="17.25" customHeight="1" x14ac:dyDescent="0.25">
      <c r="A304" s="54" t="s">
        <v>4</v>
      </c>
      <c r="B304" s="54" t="s">
        <v>481</v>
      </c>
      <c r="C304" s="55" t="s">
        <v>587</v>
      </c>
      <c r="D304" s="55" t="str">
        <f t="shared" si="4"/>
        <v>A0205</v>
      </c>
      <c r="E304" s="56" t="s">
        <v>58</v>
      </c>
      <c r="F304" s="56" t="s">
        <v>59</v>
      </c>
      <c r="G304" s="56" t="s">
        <v>6</v>
      </c>
      <c r="H304" s="109"/>
    </row>
    <row r="305" spans="1:8" ht="17.25" customHeight="1" x14ac:dyDescent="0.25">
      <c r="A305" s="54" t="s">
        <v>77</v>
      </c>
      <c r="B305" s="54" t="s">
        <v>345</v>
      </c>
      <c r="C305" s="55" t="s">
        <v>429</v>
      </c>
      <c r="D305" s="55" t="str">
        <f t="shared" si="4"/>
        <v>R0365</v>
      </c>
      <c r="E305" s="42" t="s">
        <v>138</v>
      </c>
      <c r="F305" s="56" t="s">
        <v>86</v>
      </c>
      <c r="G305" s="56" t="s">
        <v>6</v>
      </c>
      <c r="H305" s="109"/>
    </row>
    <row r="306" spans="1:8" ht="17.25" customHeight="1" x14ac:dyDescent="0.25">
      <c r="A306" s="54" t="s">
        <v>4</v>
      </c>
      <c r="B306" s="54" t="s">
        <v>481</v>
      </c>
      <c r="C306" s="55" t="s">
        <v>588</v>
      </c>
      <c r="D306" s="55" t="str">
        <f t="shared" si="4"/>
        <v>A0173</v>
      </c>
      <c r="E306" s="56" t="s">
        <v>836</v>
      </c>
      <c r="F306" s="56" t="s">
        <v>46</v>
      </c>
      <c r="G306" s="56" t="s">
        <v>6</v>
      </c>
      <c r="H306" s="109"/>
    </row>
    <row r="307" spans="1:8" ht="17.25" customHeight="1" x14ac:dyDescent="0.25">
      <c r="A307" s="54" t="s">
        <v>4</v>
      </c>
      <c r="B307" s="54" t="s">
        <v>481</v>
      </c>
      <c r="C307" s="55" t="s">
        <v>589</v>
      </c>
      <c r="D307" s="55" t="str">
        <f t="shared" si="4"/>
        <v>A0200</v>
      </c>
      <c r="E307" s="56" t="s">
        <v>986</v>
      </c>
      <c r="F307" s="56" t="s">
        <v>10</v>
      </c>
      <c r="G307" s="56" t="s">
        <v>6</v>
      </c>
      <c r="H307" s="109"/>
    </row>
    <row r="308" spans="1:8" ht="17.25" customHeight="1" x14ac:dyDescent="0.25">
      <c r="A308" s="54" t="s">
        <v>158</v>
      </c>
      <c r="B308" s="54" t="s">
        <v>652</v>
      </c>
      <c r="C308" s="55" t="s">
        <v>744</v>
      </c>
      <c r="D308" s="55" t="str">
        <f t="shared" si="4"/>
        <v>N0461</v>
      </c>
      <c r="E308" s="64" t="s">
        <v>1042</v>
      </c>
      <c r="F308" s="56" t="s">
        <v>76</v>
      </c>
      <c r="G308" s="56" t="s">
        <v>6</v>
      </c>
      <c r="H308" s="109"/>
    </row>
    <row r="309" spans="1:8" ht="17.25" customHeight="1" x14ac:dyDescent="0.25">
      <c r="A309" s="54" t="s">
        <v>77</v>
      </c>
      <c r="B309" s="54" t="s">
        <v>345</v>
      </c>
      <c r="C309" s="67" t="s">
        <v>1288</v>
      </c>
      <c r="D309" s="55" t="str">
        <f t="shared" si="4"/>
        <v>RNEW</v>
      </c>
      <c r="E309" s="56" t="s">
        <v>1292</v>
      </c>
      <c r="F309" s="56" t="s">
        <v>46</v>
      </c>
      <c r="G309" s="56" t="s">
        <v>6</v>
      </c>
      <c r="H309" s="109"/>
    </row>
    <row r="310" spans="1:8" ht="17.25" customHeight="1" x14ac:dyDescent="0.25">
      <c r="A310" s="54" t="s">
        <v>4</v>
      </c>
      <c r="B310" s="54" t="s">
        <v>481</v>
      </c>
      <c r="C310" s="55" t="s">
        <v>595</v>
      </c>
      <c r="D310" s="55" t="str">
        <f t="shared" si="4"/>
        <v>A0237</v>
      </c>
      <c r="E310" s="56" t="s">
        <v>842</v>
      </c>
      <c r="F310" s="56" t="s">
        <v>1204</v>
      </c>
      <c r="G310" s="56" t="s">
        <v>67</v>
      </c>
      <c r="H310" s="109"/>
    </row>
    <row r="311" spans="1:8" ht="17.25" customHeight="1" x14ac:dyDescent="0.25">
      <c r="A311" s="54" t="s">
        <v>77</v>
      </c>
      <c r="B311" s="54" t="s">
        <v>345</v>
      </c>
      <c r="C311" s="55" t="s">
        <v>432</v>
      </c>
      <c r="D311" s="55" t="str">
        <f t="shared" si="4"/>
        <v>R0366</v>
      </c>
      <c r="E311" s="42" t="s">
        <v>139</v>
      </c>
      <c r="F311" s="56" t="s">
        <v>17</v>
      </c>
      <c r="G311" s="56" t="s">
        <v>6</v>
      </c>
      <c r="H311" s="109"/>
    </row>
    <row r="312" spans="1:8" ht="17.25" customHeight="1" x14ac:dyDescent="0.25">
      <c r="A312" s="54" t="s">
        <v>77</v>
      </c>
      <c r="B312" s="54" t="s">
        <v>345</v>
      </c>
      <c r="C312" s="55" t="s">
        <v>433</v>
      </c>
      <c r="D312" s="55" t="str">
        <f t="shared" si="4"/>
        <v>R0367</v>
      </c>
      <c r="E312" s="56" t="s">
        <v>140</v>
      </c>
      <c r="F312" s="56" t="s">
        <v>60</v>
      </c>
      <c r="G312" s="56" t="s">
        <v>6</v>
      </c>
      <c r="H312" s="109"/>
    </row>
    <row r="313" spans="1:8" ht="17.25" customHeight="1" x14ac:dyDescent="0.25">
      <c r="A313" s="54" t="s">
        <v>4</v>
      </c>
      <c r="B313" s="54" t="s">
        <v>481</v>
      </c>
      <c r="C313" s="55" t="s">
        <v>596</v>
      </c>
      <c r="D313" s="55" t="str">
        <f t="shared" si="4"/>
        <v>A0145</v>
      </c>
      <c r="E313" s="56" t="s">
        <v>33</v>
      </c>
      <c r="F313" s="56" t="s">
        <v>11</v>
      </c>
      <c r="G313" s="56" t="s">
        <v>11</v>
      </c>
      <c r="H313" s="109"/>
    </row>
    <row r="314" spans="1:8" ht="17.25" customHeight="1" x14ac:dyDescent="0.25">
      <c r="A314" s="54" t="s">
        <v>4</v>
      </c>
      <c r="B314" s="54" t="s">
        <v>481</v>
      </c>
      <c r="C314" s="55" t="s">
        <v>597</v>
      </c>
      <c r="D314" s="55" t="str">
        <f t="shared" si="4"/>
        <v>A0155</v>
      </c>
      <c r="E314" s="56" t="s">
        <v>33</v>
      </c>
      <c r="F314" s="56" t="s">
        <v>11</v>
      </c>
      <c r="G314" s="56" t="s">
        <v>11</v>
      </c>
      <c r="H314" s="109"/>
    </row>
    <row r="315" spans="1:8" ht="17.25" customHeight="1" x14ac:dyDescent="0.25">
      <c r="A315" s="54" t="s">
        <v>4</v>
      </c>
      <c r="B315" s="54" t="s">
        <v>481</v>
      </c>
      <c r="C315" s="55" t="s">
        <v>598</v>
      </c>
      <c r="D315" s="55" t="str">
        <f t="shared" si="4"/>
        <v>A0158</v>
      </c>
      <c r="E315" s="56" t="s">
        <v>33</v>
      </c>
      <c r="F315" s="56" t="s">
        <v>11</v>
      </c>
      <c r="G315" s="56" t="s">
        <v>11</v>
      </c>
      <c r="H315" s="109"/>
    </row>
    <row r="316" spans="1:8" ht="17.25" customHeight="1" x14ac:dyDescent="0.25">
      <c r="A316" s="54" t="s">
        <v>4</v>
      </c>
      <c r="B316" s="54" t="s">
        <v>481</v>
      </c>
      <c r="C316" s="55" t="s">
        <v>599</v>
      </c>
      <c r="D316" s="55" t="str">
        <f t="shared" si="4"/>
        <v>A0165</v>
      </c>
      <c r="E316" s="56" t="s">
        <v>33</v>
      </c>
      <c r="F316" s="56" t="s">
        <v>11</v>
      </c>
      <c r="G316" s="56" t="s">
        <v>11</v>
      </c>
      <c r="H316" s="109"/>
    </row>
    <row r="317" spans="1:8" ht="17.25" customHeight="1" x14ac:dyDescent="0.25">
      <c r="A317" s="54" t="s">
        <v>4</v>
      </c>
      <c r="B317" s="54" t="s">
        <v>481</v>
      </c>
      <c r="C317" s="55" t="s">
        <v>600</v>
      </c>
      <c r="D317" s="55" t="str">
        <f t="shared" si="4"/>
        <v>A0167</v>
      </c>
      <c r="E317" s="56" t="s">
        <v>33</v>
      </c>
      <c r="F317" s="56" t="s">
        <v>11</v>
      </c>
      <c r="G317" s="56" t="s">
        <v>11</v>
      </c>
      <c r="H317" s="109"/>
    </row>
    <row r="318" spans="1:8" ht="17.25" customHeight="1" x14ac:dyDescent="0.25">
      <c r="A318" s="54" t="s">
        <v>4</v>
      </c>
      <c r="B318" s="54" t="s">
        <v>481</v>
      </c>
      <c r="C318" s="55" t="s">
        <v>601</v>
      </c>
      <c r="D318" s="55" t="str">
        <f t="shared" si="4"/>
        <v>A0177</v>
      </c>
      <c r="E318" s="56" t="s">
        <v>33</v>
      </c>
      <c r="F318" s="56" t="s">
        <v>11</v>
      </c>
      <c r="G318" s="56" t="s">
        <v>11</v>
      </c>
      <c r="H318" s="109"/>
    </row>
    <row r="319" spans="1:8" ht="17.25" customHeight="1" x14ac:dyDescent="0.25">
      <c r="A319" s="54" t="s">
        <v>4</v>
      </c>
      <c r="B319" s="54" t="s">
        <v>481</v>
      </c>
      <c r="C319" s="55" t="s">
        <v>602</v>
      </c>
      <c r="D319" s="55" t="str">
        <f t="shared" si="4"/>
        <v>A0209</v>
      </c>
      <c r="E319" s="56" t="s">
        <v>33</v>
      </c>
      <c r="F319" s="56" t="s">
        <v>11</v>
      </c>
      <c r="G319" s="56" t="s">
        <v>11</v>
      </c>
      <c r="H319" s="109"/>
    </row>
    <row r="320" spans="1:8" ht="17.25" customHeight="1" x14ac:dyDescent="0.25">
      <c r="A320" s="54" t="s">
        <v>4</v>
      </c>
      <c r="B320" s="54" t="s">
        <v>481</v>
      </c>
      <c r="C320" s="55" t="s">
        <v>603</v>
      </c>
      <c r="D320" s="55" t="str">
        <f t="shared" si="4"/>
        <v>A0221</v>
      </c>
      <c r="E320" s="56" t="s">
        <v>33</v>
      </c>
      <c r="F320" s="56" t="s">
        <v>11</v>
      </c>
      <c r="G320" s="56" t="s">
        <v>11</v>
      </c>
      <c r="H320" s="109"/>
    </row>
    <row r="321" spans="1:8" ht="17.25" customHeight="1" x14ac:dyDescent="0.25">
      <c r="A321" s="54" t="s">
        <v>4</v>
      </c>
      <c r="B321" s="54" t="s">
        <v>481</v>
      </c>
      <c r="C321" s="55" t="s">
        <v>605</v>
      </c>
      <c r="D321" s="55" t="str">
        <f t="shared" si="4"/>
        <v>A0187</v>
      </c>
      <c r="E321" s="56" t="s">
        <v>843</v>
      </c>
      <c r="F321" s="56" t="s">
        <v>38</v>
      </c>
      <c r="G321" s="56" t="s">
        <v>6</v>
      </c>
      <c r="H321" s="109"/>
    </row>
    <row r="322" spans="1:8" ht="17.25" customHeight="1" x14ac:dyDescent="0.25">
      <c r="A322" s="54" t="s">
        <v>77</v>
      </c>
      <c r="B322" s="54" t="s">
        <v>345</v>
      </c>
      <c r="C322" s="55" t="s">
        <v>435</v>
      </c>
      <c r="D322" s="55" t="str">
        <f t="shared" si="4"/>
        <v>R0369</v>
      </c>
      <c r="E322" s="42" t="s">
        <v>141</v>
      </c>
      <c r="F322" s="56" t="s">
        <v>43</v>
      </c>
      <c r="G322" s="56" t="s">
        <v>6</v>
      </c>
      <c r="H322" s="109"/>
    </row>
    <row r="323" spans="1:8" ht="17.25" customHeight="1" x14ac:dyDescent="0.25">
      <c r="A323" s="54" t="s">
        <v>4</v>
      </c>
      <c r="B323" s="54" t="s">
        <v>481</v>
      </c>
      <c r="C323" s="55" t="s">
        <v>590</v>
      </c>
      <c r="D323" s="55" t="str">
        <f t="shared" si="4"/>
        <v>A0244</v>
      </c>
      <c r="E323" s="56" t="s">
        <v>837</v>
      </c>
      <c r="F323" s="56" t="s">
        <v>1204</v>
      </c>
      <c r="G323" s="56" t="s">
        <v>68</v>
      </c>
      <c r="H323" s="109"/>
    </row>
    <row r="324" spans="1:8" ht="17.25" customHeight="1" x14ac:dyDescent="0.25">
      <c r="A324" s="54" t="s">
        <v>4</v>
      </c>
      <c r="B324" s="54" t="s">
        <v>481</v>
      </c>
      <c r="C324" s="55" t="s">
        <v>591</v>
      </c>
      <c r="D324" s="55" t="str">
        <f t="shared" ref="D324:D387" si="5">_xlfn.CONCAT(B324:C324)</f>
        <v>A0243</v>
      </c>
      <c r="E324" s="56" t="s">
        <v>838</v>
      </c>
      <c r="F324" s="56" t="s">
        <v>1204</v>
      </c>
      <c r="G324" s="56" t="s">
        <v>68</v>
      </c>
      <c r="H324" s="109"/>
    </row>
    <row r="325" spans="1:8" ht="17.25" customHeight="1" x14ac:dyDescent="0.25">
      <c r="A325" s="54" t="s">
        <v>4</v>
      </c>
      <c r="B325" s="54" t="s">
        <v>481</v>
      </c>
      <c r="C325" s="55" t="s">
        <v>592</v>
      </c>
      <c r="D325" s="55" t="str">
        <f t="shared" si="5"/>
        <v>A0245</v>
      </c>
      <c r="E325" s="56" t="s">
        <v>839</v>
      </c>
      <c r="F325" s="56" t="s">
        <v>1204</v>
      </c>
      <c r="G325" s="56" t="s">
        <v>68</v>
      </c>
      <c r="H325" s="109"/>
    </row>
    <row r="326" spans="1:8" ht="17.25" customHeight="1" x14ac:dyDescent="0.25">
      <c r="A326" s="54" t="s">
        <v>4</v>
      </c>
      <c r="B326" s="54" t="s">
        <v>481</v>
      </c>
      <c r="C326" s="55" t="s">
        <v>593</v>
      </c>
      <c r="D326" s="55" t="str">
        <f t="shared" si="5"/>
        <v>A0241</v>
      </c>
      <c r="E326" s="56" t="s">
        <v>840</v>
      </c>
      <c r="F326" s="56" t="s">
        <v>1204</v>
      </c>
      <c r="G326" s="56" t="s">
        <v>68</v>
      </c>
      <c r="H326" s="109"/>
    </row>
    <row r="327" spans="1:8" ht="17.25" customHeight="1" x14ac:dyDescent="0.25">
      <c r="A327" s="54" t="s">
        <v>4</v>
      </c>
      <c r="B327" s="54" t="s">
        <v>481</v>
      </c>
      <c r="C327" s="55" t="s">
        <v>606</v>
      </c>
      <c r="D327" s="55" t="str">
        <f t="shared" si="5"/>
        <v>A0240</v>
      </c>
      <c r="E327" s="56" t="s">
        <v>988</v>
      </c>
      <c r="F327" s="56" t="s">
        <v>1204</v>
      </c>
      <c r="G327" s="56" t="s">
        <v>68</v>
      </c>
      <c r="H327" s="109"/>
    </row>
    <row r="328" spans="1:8" ht="17.25" customHeight="1" x14ac:dyDescent="0.25">
      <c r="A328" s="54" t="s">
        <v>4</v>
      </c>
      <c r="B328" s="54" t="s">
        <v>481</v>
      </c>
      <c r="C328" s="55" t="s">
        <v>594</v>
      </c>
      <c r="D328" s="55" t="str">
        <f t="shared" si="5"/>
        <v>A0242</v>
      </c>
      <c r="E328" s="56" t="s">
        <v>841</v>
      </c>
      <c r="F328" s="56" t="s">
        <v>1204</v>
      </c>
      <c r="G328" s="56" t="s">
        <v>68</v>
      </c>
      <c r="H328" s="109"/>
    </row>
    <row r="329" spans="1:8" ht="17.25" customHeight="1" x14ac:dyDescent="0.25">
      <c r="A329" s="54" t="s">
        <v>77</v>
      </c>
      <c r="B329" s="54" t="s">
        <v>345</v>
      </c>
      <c r="C329" s="55" t="s">
        <v>436</v>
      </c>
      <c r="D329" s="55" t="str">
        <f t="shared" si="5"/>
        <v>R0371</v>
      </c>
      <c r="E329" s="42" t="s">
        <v>142</v>
      </c>
      <c r="F329" s="56" t="s">
        <v>15</v>
      </c>
      <c r="G329" s="56" t="s">
        <v>6</v>
      </c>
      <c r="H329" s="109"/>
    </row>
    <row r="330" spans="1:8" ht="17.25" customHeight="1" x14ac:dyDescent="0.25">
      <c r="A330" s="54" t="s">
        <v>4</v>
      </c>
      <c r="B330" s="54" t="s">
        <v>481</v>
      </c>
      <c r="C330" s="55" t="s">
        <v>607</v>
      </c>
      <c r="D330" s="55" t="str">
        <f t="shared" si="5"/>
        <v>A0172</v>
      </c>
      <c r="E330" s="56" t="s">
        <v>844</v>
      </c>
      <c r="F330" s="56" t="s">
        <v>46</v>
      </c>
      <c r="G330" s="56" t="s">
        <v>6</v>
      </c>
      <c r="H330" s="109"/>
    </row>
    <row r="331" spans="1:8" ht="17.25" customHeight="1" x14ac:dyDescent="0.25">
      <c r="A331" s="54" t="s">
        <v>4</v>
      </c>
      <c r="B331" s="54" t="s">
        <v>481</v>
      </c>
      <c r="C331" s="55" t="s">
        <v>608</v>
      </c>
      <c r="D331" s="55" t="str">
        <f t="shared" si="5"/>
        <v>A0169</v>
      </c>
      <c r="E331" s="56" t="s">
        <v>845</v>
      </c>
      <c r="F331" s="56" t="s">
        <v>43</v>
      </c>
      <c r="G331" s="56" t="s">
        <v>6</v>
      </c>
      <c r="H331" s="109"/>
    </row>
    <row r="332" spans="1:8" ht="17.25" customHeight="1" x14ac:dyDescent="0.25">
      <c r="A332" s="54" t="s">
        <v>4</v>
      </c>
      <c r="B332" s="54" t="s">
        <v>481</v>
      </c>
      <c r="C332" s="55" t="s">
        <v>609</v>
      </c>
      <c r="D332" s="55" t="str">
        <f t="shared" si="5"/>
        <v>A0150</v>
      </c>
      <c r="E332" s="56" t="s">
        <v>846</v>
      </c>
      <c r="F332" s="56" t="s">
        <v>35</v>
      </c>
      <c r="G332" s="56" t="s">
        <v>6</v>
      </c>
      <c r="H332" s="109"/>
    </row>
    <row r="333" spans="1:8" ht="17.25" customHeight="1" x14ac:dyDescent="0.25">
      <c r="A333" s="54" t="s">
        <v>77</v>
      </c>
      <c r="B333" s="54" t="s">
        <v>345</v>
      </c>
      <c r="C333" s="55" t="s">
        <v>437</v>
      </c>
      <c r="D333" s="55" t="str">
        <f t="shared" si="5"/>
        <v>R0372</v>
      </c>
      <c r="E333" s="56" t="s">
        <v>1005</v>
      </c>
      <c r="F333" s="56" t="s">
        <v>32</v>
      </c>
      <c r="G333" s="56" t="s">
        <v>6</v>
      </c>
      <c r="H333" s="109"/>
    </row>
    <row r="334" spans="1:8" ht="17.25" customHeight="1" x14ac:dyDescent="0.25">
      <c r="A334" s="54" t="s">
        <v>77</v>
      </c>
      <c r="B334" s="54" t="s">
        <v>345</v>
      </c>
      <c r="C334" s="55" t="s">
        <v>438</v>
      </c>
      <c r="D334" s="55" t="str">
        <f t="shared" si="5"/>
        <v>R0373</v>
      </c>
      <c r="E334" s="56" t="s">
        <v>143</v>
      </c>
      <c r="F334" s="56" t="s">
        <v>15</v>
      </c>
      <c r="G334" s="56" t="s">
        <v>6</v>
      </c>
      <c r="H334" s="109"/>
    </row>
    <row r="335" spans="1:8" ht="17.25" customHeight="1" x14ac:dyDescent="0.25">
      <c r="A335" s="54" t="s">
        <v>4</v>
      </c>
      <c r="B335" s="54" t="s">
        <v>481</v>
      </c>
      <c r="C335" s="55" t="s">
        <v>610</v>
      </c>
      <c r="D335" s="55" t="str">
        <f t="shared" si="5"/>
        <v>A0151</v>
      </c>
      <c r="E335" s="56" t="s">
        <v>847</v>
      </c>
      <c r="F335" s="56" t="s">
        <v>36</v>
      </c>
      <c r="G335" s="56" t="s">
        <v>6</v>
      </c>
      <c r="H335" s="109"/>
    </row>
    <row r="336" spans="1:8" ht="17.25" customHeight="1" x14ac:dyDescent="0.25">
      <c r="A336" s="54" t="s">
        <v>4</v>
      </c>
      <c r="B336" s="54" t="s">
        <v>481</v>
      </c>
      <c r="C336" s="55" t="s">
        <v>611</v>
      </c>
      <c r="D336" s="55" t="str">
        <f t="shared" si="5"/>
        <v>A0159</v>
      </c>
      <c r="E336" s="56" t="s">
        <v>848</v>
      </c>
      <c r="F336" s="56" t="s">
        <v>17</v>
      </c>
      <c r="G336" s="56" t="s">
        <v>6</v>
      </c>
      <c r="H336" s="109"/>
    </row>
    <row r="337" spans="1:8" ht="17.25" customHeight="1" x14ac:dyDescent="0.25">
      <c r="A337" s="54" t="s">
        <v>77</v>
      </c>
      <c r="B337" s="54" t="s">
        <v>345</v>
      </c>
      <c r="C337" s="55" t="s">
        <v>439</v>
      </c>
      <c r="D337" s="55" t="str">
        <f t="shared" si="5"/>
        <v>R0374</v>
      </c>
      <c r="E337" s="42" t="s">
        <v>890</v>
      </c>
      <c r="F337" s="56" t="s">
        <v>15</v>
      </c>
      <c r="G337" s="56" t="s">
        <v>6</v>
      </c>
      <c r="H337" s="109"/>
    </row>
    <row r="338" spans="1:8" ht="17.25" customHeight="1" x14ac:dyDescent="0.25">
      <c r="A338" s="54" t="s">
        <v>158</v>
      </c>
      <c r="B338" s="54" t="s">
        <v>652</v>
      </c>
      <c r="C338" s="55" t="s">
        <v>715</v>
      </c>
      <c r="D338" s="55" t="str">
        <f t="shared" si="5"/>
        <v>N0521</v>
      </c>
      <c r="E338" s="64" t="s">
        <v>1240</v>
      </c>
      <c r="F338" s="56" t="s">
        <v>1204</v>
      </c>
      <c r="G338" s="56" t="s">
        <v>163</v>
      </c>
      <c r="H338" s="109"/>
    </row>
    <row r="339" spans="1:8" ht="17.25" customHeight="1" x14ac:dyDescent="0.25">
      <c r="A339" s="54" t="s">
        <v>158</v>
      </c>
      <c r="B339" s="54" t="s">
        <v>652</v>
      </c>
      <c r="C339" s="55" t="s">
        <v>716</v>
      </c>
      <c r="D339" s="55" t="str">
        <f t="shared" si="5"/>
        <v>N0543</v>
      </c>
      <c r="E339" s="64" t="s">
        <v>1256</v>
      </c>
      <c r="F339" s="56" t="s">
        <v>29</v>
      </c>
      <c r="G339" s="56" t="s">
        <v>29</v>
      </c>
      <c r="H339" s="109"/>
    </row>
    <row r="340" spans="1:8" ht="17.25" customHeight="1" x14ac:dyDescent="0.25">
      <c r="A340" s="54" t="s">
        <v>158</v>
      </c>
      <c r="B340" s="54" t="s">
        <v>652</v>
      </c>
      <c r="C340" s="67" t="s">
        <v>1288</v>
      </c>
      <c r="D340" s="55" t="str">
        <f t="shared" si="5"/>
        <v>NNEW</v>
      </c>
      <c r="E340" s="56" t="s">
        <v>1299</v>
      </c>
      <c r="F340" s="56" t="s">
        <v>1204</v>
      </c>
      <c r="G340" s="56" t="s">
        <v>163</v>
      </c>
      <c r="H340" s="109"/>
    </row>
    <row r="341" spans="1:8" ht="17.25" customHeight="1" x14ac:dyDescent="0.25">
      <c r="A341" s="54" t="s">
        <v>77</v>
      </c>
      <c r="B341" s="54" t="s">
        <v>345</v>
      </c>
      <c r="C341" s="55" t="s">
        <v>440</v>
      </c>
      <c r="D341" s="55" t="str">
        <f t="shared" si="5"/>
        <v>R0375</v>
      </c>
      <c r="E341" s="56" t="s">
        <v>1006</v>
      </c>
      <c r="F341" s="56" t="s">
        <v>1204</v>
      </c>
      <c r="G341" s="56" t="s">
        <v>144</v>
      </c>
      <c r="H341" s="109"/>
    </row>
    <row r="342" spans="1:8" ht="17.25" customHeight="1" x14ac:dyDescent="0.25">
      <c r="A342" s="54" t="s">
        <v>4</v>
      </c>
      <c r="B342" s="54" t="s">
        <v>481</v>
      </c>
      <c r="C342" s="55" t="s">
        <v>612</v>
      </c>
      <c r="D342" s="55" t="str">
        <f t="shared" si="5"/>
        <v>A0238</v>
      </c>
      <c r="E342" s="56" t="s">
        <v>849</v>
      </c>
      <c r="F342" s="56" t="s">
        <v>1204</v>
      </c>
      <c r="G342" s="56" t="s">
        <v>67</v>
      </c>
      <c r="H342" s="109"/>
    </row>
    <row r="343" spans="1:8" ht="17.25" customHeight="1" x14ac:dyDescent="0.25">
      <c r="A343" s="54" t="s">
        <v>77</v>
      </c>
      <c r="B343" s="54" t="s">
        <v>345</v>
      </c>
      <c r="C343" s="66" t="s">
        <v>1287</v>
      </c>
      <c r="D343" s="55" t="str">
        <f t="shared" si="5"/>
        <v>RDELETE</v>
      </c>
      <c r="E343" s="42" t="s">
        <v>442</v>
      </c>
      <c r="F343" s="56" t="s">
        <v>1204</v>
      </c>
      <c r="G343" s="56" t="s">
        <v>67</v>
      </c>
      <c r="H343" s="109"/>
    </row>
    <row r="344" spans="1:8" ht="17.25" customHeight="1" x14ac:dyDescent="0.25">
      <c r="A344" s="54" t="s">
        <v>77</v>
      </c>
      <c r="B344" s="54" t="s">
        <v>345</v>
      </c>
      <c r="C344" s="55" t="s">
        <v>443</v>
      </c>
      <c r="D344" s="55" t="str">
        <f t="shared" si="5"/>
        <v>R0378</v>
      </c>
      <c r="E344" s="42" t="s">
        <v>145</v>
      </c>
      <c r="F344" s="56" t="s">
        <v>1204</v>
      </c>
      <c r="G344" s="56" t="s">
        <v>64</v>
      </c>
      <c r="H344" s="109"/>
    </row>
    <row r="345" spans="1:8" ht="17.25" customHeight="1" x14ac:dyDescent="0.25">
      <c r="A345" s="54" t="s">
        <v>77</v>
      </c>
      <c r="B345" s="54" t="s">
        <v>345</v>
      </c>
      <c r="C345" s="55" t="s">
        <v>441</v>
      </c>
      <c r="D345" s="55" t="str">
        <f t="shared" si="5"/>
        <v>R0376</v>
      </c>
      <c r="E345" s="42" t="s">
        <v>1211</v>
      </c>
      <c r="F345" s="56" t="s">
        <v>86</v>
      </c>
      <c r="G345" s="56" t="s">
        <v>6</v>
      </c>
      <c r="H345" s="109"/>
    </row>
    <row r="346" spans="1:8" ht="17.25" customHeight="1" x14ac:dyDescent="0.25">
      <c r="A346" s="54" t="s">
        <v>4</v>
      </c>
      <c r="B346" s="54" t="s">
        <v>481</v>
      </c>
      <c r="C346" s="55" t="s">
        <v>613</v>
      </c>
      <c r="D346" s="55" t="str">
        <f t="shared" si="5"/>
        <v>A0252</v>
      </c>
      <c r="E346" s="56" t="s">
        <v>989</v>
      </c>
      <c r="F346" s="56" t="s">
        <v>1204</v>
      </c>
      <c r="G346" s="56" t="s">
        <v>72</v>
      </c>
      <c r="H346" s="109"/>
    </row>
    <row r="347" spans="1:8" ht="17.25" customHeight="1" x14ac:dyDescent="0.25">
      <c r="A347" s="54" t="s">
        <v>77</v>
      </c>
      <c r="B347" s="54" t="s">
        <v>345</v>
      </c>
      <c r="C347" s="55" t="s">
        <v>444</v>
      </c>
      <c r="D347" s="55" t="str">
        <f t="shared" si="5"/>
        <v>R0379</v>
      </c>
      <c r="E347" s="42" t="s">
        <v>146</v>
      </c>
      <c r="F347" s="56" t="s">
        <v>17</v>
      </c>
      <c r="G347" s="56" t="s">
        <v>6</v>
      </c>
      <c r="H347" s="109"/>
    </row>
    <row r="348" spans="1:8" ht="17.25" customHeight="1" x14ac:dyDescent="0.25">
      <c r="A348" s="54" t="s">
        <v>77</v>
      </c>
      <c r="B348" s="54" t="s">
        <v>345</v>
      </c>
      <c r="C348" s="55" t="s">
        <v>445</v>
      </c>
      <c r="D348" s="55" t="str">
        <f t="shared" si="5"/>
        <v>R0380</v>
      </c>
      <c r="E348" s="42" t="s">
        <v>1007</v>
      </c>
      <c r="F348" s="56" t="s">
        <v>59</v>
      </c>
      <c r="G348" s="56" t="s">
        <v>6</v>
      </c>
      <c r="H348" s="109"/>
    </row>
    <row r="349" spans="1:8" ht="17.25" customHeight="1" x14ac:dyDescent="0.25">
      <c r="A349" s="54" t="s">
        <v>77</v>
      </c>
      <c r="B349" s="54" t="s">
        <v>345</v>
      </c>
      <c r="C349" s="55" t="s">
        <v>394</v>
      </c>
      <c r="D349" s="55" t="str">
        <f t="shared" si="5"/>
        <v>R0320</v>
      </c>
      <c r="E349" s="56" t="s">
        <v>1000</v>
      </c>
      <c r="F349" s="56" t="s">
        <v>15</v>
      </c>
      <c r="G349" s="56" t="s">
        <v>6</v>
      </c>
      <c r="H349" s="109"/>
    </row>
    <row r="350" spans="1:8" ht="17.25" customHeight="1" x14ac:dyDescent="0.25">
      <c r="A350" s="54" t="s">
        <v>4</v>
      </c>
      <c r="B350" s="54" t="s">
        <v>481</v>
      </c>
      <c r="C350" s="55" t="s">
        <v>615</v>
      </c>
      <c r="D350" s="55" t="str">
        <f t="shared" si="5"/>
        <v>A0176</v>
      </c>
      <c r="E350" s="56" t="s">
        <v>850</v>
      </c>
      <c r="F350" s="56" t="s">
        <v>1204</v>
      </c>
      <c r="G350" s="56" t="s">
        <v>47</v>
      </c>
      <c r="H350" s="109"/>
    </row>
    <row r="351" spans="1:8" ht="17.25" customHeight="1" x14ac:dyDescent="0.25">
      <c r="A351" s="54" t="s">
        <v>4</v>
      </c>
      <c r="B351" s="54" t="s">
        <v>481</v>
      </c>
      <c r="C351" s="55" t="s">
        <v>616</v>
      </c>
      <c r="D351" s="55" t="str">
        <f t="shared" si="5"/>
        <v>A0188</v>
      </c>
      <c r="E351" s="56" t="s">
        <v>851</v>
      </c>
      <c r="F351" s="56" t="s">
        <v>39</v>
      </c>
      <c r="G351" s="56" t="s">
        <v>6</v>
      </c>
      <c r="H351" s="109"/>
    </row>
    <row r="352" spans="1:8" ht="17.25" customHeight="1" x14ac:dyDescent="0.25">
      <c r="A352" s="54" t="s">
        <v>77</v>
      </c>
      <c r="B352" s="54" t="s">
        <v>345</v>
      </c>
      <c r="C352" s="55" t="s">
        <v>446</v>
      </c>
      <c r="D352" s="55" t="str">
        <f t="shared" si="5"/>
        <v>R0381</v>
      </c>
      <c r="E352" s="42" t="s">
        <v>891</v>
      </c>
      <c r="F352" s="56" t="s">
        <v>52</v>
      </c>
      <c r="G352" s="56" t="s">
        <v>6</v>
      </c>
      <c r="H352" s="109"/>
    </row>
    <row r="353" spans="1:8" ht="17.25" customHeight="1" x14ac:dyDescent="0.25">
      <c r="A353" s="54" t="s">
        <v>77</v>
      </c>
      <c r="B353" s="54" t="s">
        <v>345</v>
      </c>
      <c r="C353" s="55" t="s">
        <v>447</v>
      </c>
      <c r="D353" s="55" t="str">
        <f t="shared" si="5"/>
        <v>R0382</v>
      </c>
      <c r="E353" s="42" t="s">
        <v>892</v>
      </c>
      <c r="F353" s="56" t="s">
        <v>49</v>
      </c>
      <c r="G353" s="56" t="s">
        <v>6</v>
      </c>
      <c r="H353" s="109"/>
    </row>
    <row r="354" spans="1:8" ht="17.25" customHeight="1" x14ac:dyDescent="0.25">
      <c r="A354" s="54" t="s">
        <v>77</v>
      </c>
      <c r="B354" s="54" t="s">
        <v>345</v>
      </c>
      <c r="C354" s="67" t="s">
        <v>1288</v>
      </c>
      <c r="D354" s="55" t="str">
        <f t="shared" si="5"/>
        <v>RNEW</v>
      </c>
      <c r="E354" s="56" t="s">
        <v>1289</v>
      </c>
      <c r="F354" s="56" t="s">
        <v>1204</v>
      </c>
      <c r="G354" s="56" t="s">
        <v>64</v>
      </c>
      <c r="H354" s="109"/>
    </row>
    <row r="355" spans="1:8" ht="17.25" customHeight="1" x14ac:dyDescent="0.25">
      <c r="A355" s="54" t="s">
        <v>4</v>
      </c>
      <c r="B355" s="54" t="s">
        <v>481</v>
      </c>
      <c r="C355" s="55" t="s">
        <v>617</v>
      </c>
      <c r="D355" s="55" t="str">
        <f t="shared" si="5"/>
        <v>A0152</v>
      </c>
      <c r="E355" s="56" t="s">
        <v>852</v>
      </c>
      <c r="F355" s="56" t="s">
        <v>15</v>
      </c>
      <c r="G355" s="56" t="s">
        <v>6</v>
      </c>
      <c r="H355" s="109"/>
    </row>
    <row r="356" spans="1:8" ht="17.25" customHeight="1" x14ac:dyDescent="0.25">
      <c r="A356" s="54" t="s">
        <v>77</v>
      </c>
      <c r="B356" s="54" t="s">
        <v>345</v>
      </c>
      <c r="C356" s="55" t="s">
        <v>448</v>
      </c>
      <c r="D356" s="55" t="str">
        <f t="shared" si="5"/>
        <v>R0383</v>
      </c>
      <c r="E356" s="42" t="s">
        <v>893</v>
      </c>
      <c r="F356" s="56" t="s">
        <v>62</v>
      </c>
      <c r="G356" s="56" t="s">
        <v>6</v>
      </c>
      <c r="H356" s="109"/>
    </row>
    <row r="357" spans="1:8" ht="17.25" customHeight="1" x14ac:dyDescent="0.25">
      <c r="A357" s="54" t="s">
        <v>4</v>
      </c>
      <c r="B357" s="54" t="s">
        <v>481</v>
      </c>
      <c r="C357" s="55" t="s">
        <v>618</v>
      </c>
      <c r="D357" s="55" t="str">
        <f t="shared" si="5"/>
        <v>A0175</v>
      </c>
      <c r="E357" s="56" t="s">
        <v>853</v>
      </c>
      <c r="F357" s="56" t="s">
        <v>32</v>
      </c>
      <c r="G357" s="56" t="s">
        <v>6</v>
      </c>
      <c r="H357" s="109"/>
    </row>
    <row r="358" spans="1:8" ht="17.25" customHeight="1" x14ac:dyDescent="0.25">
      <c r="A358" s="54" t="s">
        <v>4</v>
      </c>
      <c r="B358" s="54" t="s">
        <v>481</v>
      </c>
      <c r="C358" s="55" t="s">
        <v>619</v>
      </c>
      <c r="D358" s="55" t="str">
        <f t="shared" si="5"/>
        <v>A0207</v>
      </c>
      <c r="E358" s="56" t="s">
        <v>61</v>
      </c>
      <c r="F358" s="56" t="s">
        <v>46</v>
      </c>
      <c r="G358" s="56" t="s">
        <v>6</v>
      </c>
      <c r="H358" s="109"/>
    </row>
    <row r="359" spans="1:8" ht="17.25" customHeight="1" x14ac:dyDescent="0.25">
      <c r="A359" s="54" t="s">
        <v>77</v>
      </c>
      <c r="B359" s="54" t="s">
        <v>345</v>
      </c>
      <c r="C359" s="55" t="s">
        <v>428</v>
      </c>
      <c r="D359" s="55" t="str">
        <f t="shared" si="5"/>
        <v>R0362</v>
      </c>
      <c r="E359" s="56" t="s">
        <v>885</v>
      </c>
      <c r="F359" s="56" t="s">
        <v>15</v>
      </c>
      <c r="G359" s="56" t="s">
        <v>6</v>
      </c>
      <c r="H359" s="109"/>
    </row>
    <row r="360" spans="1:8" ht="17.25" customHeight="1" x14ac:dyDescent="0.25">
      <c r="A360" s="54" t="s">
        <v>77</v>
      </c>
      <c r="B360" s="54" t="s">
        <v>345</v>
      </c>
      <c r="C360" s="55" t="s">
        <v>474</v>
      </c>
      <c r="D360" s="55" t="str">
        <f t="shared" si="5"/>
        <v>R0412</v>
      </c>
      <c r="E360" s="42" t="s">
        <v>1014</v>
      </c>
      <c r="F360" s="56" t="s">
        <v>36</v>
      </c>
      <c r="G360" s="56" t="s">
        <v>6</v>
      </c>
      <c r="H360" s="109"/>
    </row>
    <row r="361" spans="1:8" ht="17.25" customHeight="1" x14ac:dyDescent="0.25">
      <c r="A361" s="54" t="s">
        <v>77</v>
      </c>
      <c r="B361" s="54" t="s">
        <v>345</v>
      </c>
      <c r="C361" s="55" t="s">
        <v>366</v>
      </c>
      <c r="D361" s="55" t="str">
        <f t="shared" si="5"/>
        <v>R0289</v>
      </c>
      <c r="E361" s="56" t="s">
        <v>862</v>
      </c>
      <c r="F361" s="56" t="s">
        <v>95</v>
      </c>
      <c r="G361" s="56" t="s">
        <v>6</v>
      </c>
      <c r="H361" s="109"/>
    </row>
    <row r="362" spans="1:8" ht="17.25" customHeight="1" x14ac:dyDescent="0.25">
      <c r="A362" s="54" t="s">
        <v>77</v>
      </c>
      <c r="B362" s="54" t="s">
        <v>345</v>
      </c>
      <c r="C362" s="55" t="s">
        <v>372</v>
      </c>
      <c r="D362" s="55" t="str">
        <f t="shared" si="5"/>
        <v>R0298</v>
      </c>
      <c r="E362" s="56" t="s">
        <v>863</v>
      </c>
      <c r="F362" s="56" t="s">
        <v>49</v>
      </c>
      <c r="G362" s="56" t="s">
        <v>6</v>
      </c>
      <c r="H362" s="109"/>
    </row>
    <row r="363" spans="1:8" ht="17.25" customHeight="1" x14ac:dyDescent="0.25">
      <c r="A363" s="54" t="s">
        <v>77</v>
      </c>
      <c r="B363" s="54" t="s">
        <v>345</v>
      </c>
      <c r="C363" s="55" t="s">
        <v>380</v>
      </c>
      <c r="D363" s="55" t="str">
        <f t="shared" si="5"/>
        <v>R0306</v>
      </c>
      <c r="E363" s="56" t="s">
        <v>865</v>
      </c>
      <c r="F363" s="56" t="s">
        <v>35</v>
      </c>
      <c r="G363" s="56" t="s">
        <v>6</v>
      </c>
      <c r="H363" s="109"/>
    </row>
    <row r="364" spans="1:8" ht="17.25" customHeight="1" x14ac:dyDescent="0.25">
      <c r="A364" s="54" t="s">
        <v>77</v>
      </c>
      <c r="B364" s="54" t="s">
        <v>345</v>
      </c>
      <c r="C364" s="55" t="s">
        <v>381</v>
      </c>
      <c r="D364" s="55" t="str">
        <f t="shared" si="5"/>
        <v>R0307</v>
      </c>
      <c r="E364" s="56" t="s">
        <v>866</v>
      </c>
      <c r="F364" s="56" t="s">
        <v>1209</v>
      </c>
      <c r="G364" s="56" t="s">
        <v>6</v>
      </c>
      <c r="H364" s="109"/>
    </row>
    <row r="365" spans="1:8" ht="17.25" customHeight="1" x14ac:dyDescent="0.25">
      <c r="A365" s="54" t="s">
        <v>77</v>
      </c>
      <c r="B365" s="54" t="s">
        <v>345</v>
      </c>
      <c r="C365" s="55" t="s">
        <v>382</v>
      </c>
      <c r="D365" s="55" t="str">
        <f t="shared" si="5"/>
        <v>R0308</v>
      </c>
      <c r="E365" s="56" t="s">
        <v>867</v>
      </c>
      <c r="F365" s="56" t="s">
        <v>116</v>
      </c>
      <c r="G365" s="56" t="s">
        <v>6</v>
      </c>
      <c r="H365" s="109"/>
    </row>
    <row r="366" spans="1:8" ht="17.25" customHeight="1" x14ac:dyDescent="0.25">
      <c r="A366" s="54" t="s">
        <v>77</v>
      </c>
      <c r="B366" s="54" t="s">
        <v>345</v>
      </c>
      <c r="C366" s="55" t="s">
        <v>386</v>
      </c>
      <c r="D366" s="55" t="str">
        <f t="shared" si="5"/>
        <v>R0312</v>
      </c>
      <c r="E366" s="56" t="s">
        <v>868</v>
      </c>
      <c r="F366" s="56" t="s">
        <v>53</v>
      </c>
      <c r="G366" s="56" t="s">
        <v>6</v>
      </c>
      <c r="H366" s="109"/>
    </row>
    <row r="367" spans="1:8" ht="17.25" customHeight="1" x14ac:dyDescent="0.25">
      <c r="A367" s="54" t="s">
        <v>77</v>
      </c>
      <c r="B367" s="54" t="s">
        <v>345</v>
      </c>
      <c r="C367" s="55" t="s">
        <v>388</v>
      </c>
      <c r="D367" s="55" t="str">
        <f t="shared" si="5"/>
        <v>R0314</v>
      </c>
      <c r="E367" s="56" t="s">
        <v>869</v>
      </c>
      <c r="F367" s="56" t="s">
        <v>38</v>
      </c>
      <c r="G367" s="56" t="s">
        <v>6</v>
      </c>
      <c r="H367" s="109"/>
    </row>
    <row r="368" spans="1:8" ht="17.25" customHeight="1" x14ac:dyDescent="0.25">
      <c r="A368" s="54" t="s">
        <v>77</v>
      </c>
      <c r="B368" s="54" t="s">
        <v>345</v>
      </c>
      <c r="C368" s="55" t="s">
        <v>392</v>
      </c>
      <c r="D368" s="55" t="str">
        <f t="shared" si="5"/>
        <v>R0318</v>
      </c>
      <c r="E368" s="56" t="s">
        <v>871</v>
      </c>
      <c r="F368" s="56" t="s">
        <v>5</v>
      </c>
      <c r="G368" s="56" t="s">
        <v>6</v>
      </c>
      <c r="H368" s="109"/>
    </row>
    <row r="369" spans="1:8" ht="17.25" customHeight="1" x14ac:dyDescent="0.25">
      <c r="A369" s="54" t="s">
        <v>77</v>
      </c>
      <c r="B369" s="54" t="s">
        <v>345</v>
      </c>
      <c r="C369" s="55" t="s">
        <v>397</v>
      </c>
      <c r="D369" s="55" t="str">
        <f t="shared" si="5"/>
        <v>R0323</v>
      </c>
      <c r="E369" s="56" t="s">
        <v>872</v>
      </c>
      <c r="F369" s="56" t="s">
        <v>13</v>
      </c>
      <c r="G369" s="56" t="s">
        <v>6</v>
      </c>
      <c r="H369" s="109"/>
    </row>
    <row r="370" spans="1:8" ht="17.25" customHeight="1" x14ac:dyDescent="0.25">
      <c r="A370" s="54" t="s">
        <v>77</v>
      </c>
      <c r="B370" s="54" t="s">
        <v>345</v>
      </c>
      <c r="C370" s="55" t="s">
        <v>399</v>
      </c>
      <c r="D370" s="55" t="str">
        <f t="shared" si="5"/>
        <v>R0325</v>
      </c>
      <c r="E370" s="56" t="s">
        <v>874</v>
      </c>
      <c r="F370" s="56" t="s">
        <v>20</v>
      </c>
      <c r="G370" s="56" t="s">
        <v>6</v>
      </c>
      <c r="H370" s="109"/>
    </row>
    <row r="371" spans="1:8" ht="17.25" customHeight="1" x14ac:dyDescent="0.25">
      <c r="A371" s="54" t="s">
        <v>77</v>
      </c>
      <c r="B371" s="54" t="s">
        <v>345</v>
      </c>
      <c r="C371" s="55" t="s">
        <v>400</v>
      </c>
      <c r="D371" s="55" t="str">
        <f t="shared" si="5"/>
        <v>R0326</v>
      </c>
      <c r="E371" s="56" t="s">
        <v>875</v>
      </c>
      <c r="F371" s="56" t="s">
        <v>51</v>
      </c>
      <c r="G371" s="56" t="s">
        <v>6</v>
      </c>
      <c r="H371" s="109"/>
    </row>
    <row r="372" spans="1:8" ht="17.25" customHeight="1" x14ac:dyDescent="0.25">
      <c r="A372" s="54" t="s">
        <v>77</v>
      </c>
      <c r="B372" s="54" t="s">
        <v>345</v>
      </c>
      <c r="C372" s="55" t="s">
        <v>402</v>
      </c>
      <c r="D372" s="55" t="str">
        <f t="shared" si="5"/>
        <v>R0328</v>
      </c>
      <c r="E372" s="56" t="s">
        <v>877</v>
      </c>
      <c r="F372" s="56" t="s">
        <v>13</v>
      </c>
      <c r="G372" s="56" t="s">
        <v>6</v>
      </c>
      <c r="H372" s="109"/>
    </row>
    <row r="373" spans="1:8" ht="17.25" customHeight="1" x14ac:dyDescent="0.25">
      <c r="A373" s="54" t="s">
        <v>77</v>
      </c>
      <c r="B373" s="54" t="s">
        <v>345</v>
      </c>
      <c r="C373" s="55" t="s">
        <v>451</v>
      </c>
      <c r="D373" s="55" t="str">
        <f t="shared" si="5"/>
        <v>R0386</v>
      </c>
      <c r="E373" s="56" t="s">
        <v>894</v>
      </c>
      <c r="F373" s="56" t="s">
        <v>1204</v>
      </c>
      <c r="G373" s="56" t="s">
        <v>67</v>
      </c>
      <c r="H373" s="109"/>
    </row>
    <row r="374" spans="1:8" ht="17.25" customHeight="1" x14ac:dyDescent="0.25">
      <c r="A374" s="54" t="s">
        <v>77</v>
      </c>
      <c r="B374" s="54" t="s">
        <v>345</v>
      </c>
      <c r="C374" s="66" t="s">
        <v>1287</v>
      </c>
      <c r="D374" s="55" t="str">
        <f t="shared" si="5"/>
        <v>RDELETE</v>
      </c>
      <c r="E374" s="56" t="s">
        <v>895</v>
      </c>
      <c r="F374" s="56" t="s">
        <v>1204</v>
      </c>
      <c r="G374" s="56" t="s">
        <v>67</v>
      </c>
      <c r="H374" s="109"/>
    </row>
    <row r="375" spans="1:8" ht="17.25" customHeight="1" x14ac:dyDescent="0.25">
      <c r="A375" s="54" t="s">
        <v>77</v>
      </c>
      <c r="B375" s="54" t="s">
        <v>345</v>
      </c>
      <c r="C375" s="55" t="s">
        <v>452</v>
      </c>
      <c r="D375" s="55" t="str">
        <f t="shared" si="5"/>
        <v>R0388</v>
      </c>
      <c r="E375" s="56" t="s">
        <v>896</v>
      </c>
      <c r="F375" s="56" t="s">
        <v>1204</v>
      </c>
      <c r="G375" s="56" t="s">
        <v>67</v>
      </c>
      <c r="H375" s="109"/>
    </row>
    <row r="376" spans="1:8" ht="17.25" customHeight="1" x14ac:dyDescent="0.25">
      <c r="A376" s="54" t="s">
        <v>77</v>
      </c>
      <c r="B376" s="54" t="s">
        <v>345</v>
      </c>
      <c r="C376" s="55" t="s">
        <v>453</v>
      </c>
      <c r="D376" s="55" t="str">
        <f t="shared" si="5"/>
        <v>R0389</v>
      </c>
      <c r="E376" s="56" t="s">
        <v>1008</v>
      </c>
      <c r="F376" s="56" t="s">
        <v>1204</v>
      </c>
      <c r="G376" s="56" t="s">
        <v>67</v>
      </c>
      <c r="H376" s="109"/>
    </row>
    <row r="377" spans="1:8" ht="17.25" customHeight="1" x14ac:dyDescent="0.25">
      <c r="A377" s="54" t="s">
        <v>77</v>
      </c>
      <c r="B377" s="54" t="s">
        <v>345</v>
      </c>
      <c r="C377" s="55" t="s">
        <v>454</v>
      </c>
      <c r="D377" s="55" t="str">
        <f t="shared" si="5"/>
        <v>R0390</v>
      </c>
      <c r="E377" s="56" t="s">
        <v>897</v>
      </c>
      <c r="F377" s="56" t="s">
        <v>1204</v>
      </c>
      <c r="G377" s="56" t="s">
        <v>149</v>
      </c>
      <c r="H377" s="109"/>
    </row>
    <row r="378" spans="1:8" ht="17.25" customHeight="1" x14ac:dyDescent="0.25">
      <c r="A378" s="54" t="s">
        <v>77</v>
      </c>
      <c r="B378" s="54" t="s">
        <v>345</v>
      </c>
      <c r="C378" s="55" t="s">
        <v>455</v>
      </c>
      <c r="D378" s="55" t="str">
        <f t="shared" si="5"/>
        <v>R0391</v>
      </c>
      <c r="E378" s="56" t="s">
        <v>898</v>
      </c>
      <c r="F378" s="56" t="s">
        <v>1204</v>
      </c>
      <c r="G378" s="56" t="s">
        <v>149</v>
      </c>
      <c r="H378" s="109"/>
    </row>
    <row r="379" spans="1:8" ht="17.25" customHeight="1" x14ac:dyDescent="0.25">
      <c r="A379" s="54" t="s">
        <v>77</v>
      </c>
      <c r="B379" s="54" t="s">
        <v>345</v>
      </c>
      <c r="C379" s="55" t="s">
        <v>355</v>
      </c>
      <c r="D379" s="55" t="str">
        <f t="shared" si="5"/>
        <v>R0279</v>
      </c>
      <c r="E379" s="56" t="s">
        <v>861</v>
      </c>
      <c r="F379" s="56" t="s">
        <v>1204</v>
      </c>
      <c r="G379" s="56" t="s">
        <v>63</v>
      </c>
      <c r="H379" s="109"/>
    </row>
    <row r="380" spans="1:8" ht="17.25" customHeight="1" x14ac:dyDescent="0.25">
      <c r="A380" s="54" t="s">
        <v>77</v>
      </c>
      <c r="B380" s="54" t="s">
        <v>345</v>
      </c>
      <c r="C380" s="55" t="s">
        <v>352</v>
      </c>
      <c r="D380" s="55" t="str">
        <f t="shared" si="5"/>
        <v>R0276</v>
      </c>
      <c r="E380" s="56" t="s">
        <v>994</v>
      </c>
      <c r="F380" s="56" t="s">
        <v>1204</v>
      </c>
      <c r="G380" s="56" t="s">
        <v>63</v>
      </c>
      <c r="H380" s="109"/>
    </row>
    <row r="381" spans="1:8" ht="17.25" customHeight="1" x14ac:dyDescent="0.25">
      <c r="A381" s="54" t="s">
        <v>77</v>
      </c>
      <c r="B381" s="54" t="s">
        <v>345</v>
      </c>
      <c r="C381" s="55" t="s">
        <v>456</v>
      </c>
      <c r="D381" s="55" t="str">
        <f t="shared" si="5"/>
        <v>R0392</v>
      </c>
      <c r="E381" s="56" t="s">
        <v>1009</v>
      </c>
      <c r="F381" s="56" t="s">
        <v>1204</v>
      </c>
      <c r="G381" s="56" t="s">
        <v>63</v>
      </c>
      <c r="H381" s="109"/>
    </row>
    <row r="382" spans="1:8" ht="17.25" customHeight="1" x14ac:dyDescent="0.25">
      <c r="A382" s="54" t="s">
        <v>77</v>
      </c>
      <c r="B382" s="54" t="s">
        <v>345</v>
      </c>
      <c r="C382" s="55" t="s">
        <v>389</v>
      </c>
      <c r="D382" s="55" t="str">
        <f t="shared" si="5"/>
        <v>R0315</v>
      </c>
      <c r="E382" s="56" t="s">
        <v>870</v>
      </c>
      <c r="F382" s="56" t="s">
        <v>22</v>
      </c>
      <c r="G382" s="56" t="s">
        <v>6</v>
      </c>
      <c r="H382" s="109"/>
    </row>
    <row r="383" spans="1:8" ht="17.25" customHeight="1" x14ac:dyDescent="0.25">
      <c r="A383" s="54" t="s">
        <v>77</v>
      </c>
      <c r="B383" s="54" t="s">
        <v>345</v>
      </c>
      <c r="C383" s="55" t="s">
        <v>393</v>
      </c>
      <c r="D383" s="55" t="str">
        <f t="shared" si="5"/>
        <v>R0319</v>
      </c>
      <c r="E383" s="56" t="s">
        <v>999</v>
      </c>
      <c r="F383" s="56" t="s">
        <v>15</v>
      </c>
      <c r="G383" s="56" t="s">
        <v>6</v>
      </c>
      <c r="H383" s="109"/>
    </row>
    <row r="384" spans="1:8" ht="17.25" customHeight="1" x14ac:dyDescent="0.25">
      <c r="A384" s="54" t="s">
        <v>77</v>
      </c>
      <c r="B384" s="54" t="s">
        <v>345</v>
      </c>
      <c r="C384" s="55" t="s">
        <v>398</v>
      </c>
      <c r="D384" s="55" t="str">
        <f t="shared" si="5"/>
        <v>R0324</v>
      </c>
      <c r="E384" s="56" t="s">
        <v>873</v>
      </c>
      <c r="F384" s="56" t="s">
        <v>59</v>
      </c>
      <c r="G384" s="56" t="s">
        <v>6</v>
      </c>
      <c r="H384" s="109"/>
    </row>
    <row r="385" spans="1:8" ht="17.25" customHeight="1" x14ac:dyDescent="0.25">
      <c r="A385" s="54" t="s">
        <v>77</v>
      </c>
      <c r="B385" s="54" t="s">
        <v>345</v>
      </c>
      <c r="C385" s="55" t="s">
        <v>404</v>
      </c>
      <c r="D385" s="55" t="str">
        <f t="shared" si="5"/>
        <v>R0330</v>
      </c>
      <c r="E385" s="56" t="s">
        <v>878</v>
      </c>
      <c r="F385" s="56" t="s">
        <v>39</v>
      </c>
      <c r="G385" s="56" t="s">
        <v>6</v>
      </c>
      <c r="H385" s="109"/>
    </row>
    <row r="386" spans="1:8" ht="17.25" customHeight="1" x14ac:dyDescent="0.25">
      <c r="A386" s="54" t="s">
        <v>77</v>
      </c>
      <c r="B386" s="54" t="s">
        <v>345</v>
      </c>
      <c r="C386" s="55" t="s">
        <v>457</v>
      </c>
      <c r="D386" s="55" t="str">
        <f t="shared" si="5"/>
        <v>R0393</v>
      </c>
      <c r="E386" s="56" t="s">
        <v>899</v>
      </c>
      <c r="F386" s="56" t="s">
        <v>1204</v>
      </c>
      <c r="G386" s="56" t="s">
        <v>67</v>
      </c>
      <c r="H386" s="109"/>
    </row>
    <row r="387" spans="1:8" ht="17.25" customHeight="1" x14ac:dyDescent="0.25">
      <c r="A387" s="54" t="s">
        <v>77</v>
      </c>
      <c r="B387" s="54" t="s">
        <v>345</v>
      </c>
      <c r="C387" s="55" t="s">
        <v>458</v>
      </c>
      <c r="D387" s="55" t="str">
        <f t="shared" si="5"/>
        <v>R0394</v>
      </c>
      <c r="E387" s="56" t="s">
        <v>1010</v>
      </c>
      <c r="F387" s="56" t="s">
        <v>62</v>
      </c>
      <c r="G387" s="56" t="s">
        <v>6</v>
      </c>
      <c r="H387" s="109"/>
    </row>
    <row r="388" spans="1:8" ht="17.25" customHeight="1" x14ac:dyDescent="0.25">
      <c r="A388" s="54" t="s">
        <v>77</v>
      </c>
      <c r="B388" s="54" t="s">
        <v>345</v>
      </c>
      <c r="C388" s="55" t="s">
        <v>459</v>
      </c>
      <c r="D388" s="55" t="str">
        <f t="shared" ref="D388:D451" si="6">_xlfn.CONCAT(B388:C388)</f>
        <v>R0395</v>
      </c>
      <c r="E388" s="56" t="s">
        <v>900</v>
      </c>
      <c r="F388" s="56" t="s">
        <v>1204</v>
      </c>
      <c r="G388" s="56" t="s">
        <v>67</v>
      </c>
      <c r="H388" s="109"/>
    </row>
    <row r="389" spans="1:8" ht="17.25" customHeight="1" x14ac:dyDescent="0.25">
      <c r="A389" s="54" t="s">
        <v>77</v>
      </c>
      <c r="B389" s="54" t="s">
        <v>345</v>
      </c>
      <c r="C389" s="55" t="s">
        <v>353</v>
      </c>
      <c r="D389" s="55" t="str">
        <f t="shared" si="6"/>
        <v>R0277</v>
      </c>
      <c r="E389" s="56" t="s">
        <v>995</v>
      </c>
      <c r="F389" s="56" t="s">
        <v>1204</v>
      </c>
      <c r="G389" s="56" t="s">
        <v>63</v>
      </c>
      <c r="H389" s="109"/>
    </row>
    <row r="390" spans="1:8" ht="17.25" customHeight="1" x14ac:dyDescent="0.25">
      <c r="A390" s="54" t="s">
        <v>77</v>
      </c>
      <c r="B390" s="54" t="s">
        <v>345</v>
      </c>
      <c r="C390" s="55" t="s">
        <v>469</v>
      </c>
      <c r="D390" s="55" t="str">
        <f t="shared" si="6"/>
        <v>R0406</v>
      </c>
      <c r="E390" s="56" t="s">
        <v>1012</v>
      </c>
      <c r="F390" s="56" t="s">
        <v>1204</v>
      </c>
      <c r="G390" s="56" t="s">
        <v>70</v>
      </c>
      <c r="H390" s="109"/>
    </row>
    <row r="391" spans="1:8" ht="17.25" customHeight="1" x14ac:dyDescent="0.25">
      <c r="A391" s="54" t="s">
        <v>77</v>
      </c>
      <c r="B391" s="54" t="s">
        <v>345</v>
      </c>
      <c r="C391" s="55" t="s">
        <v>460</v>
      </c>
      <c r="D391" s="55" t="str">
        <f t="shared" si="6"/>
        <v>R0396</v>
      </c>
      <c r="E391" s="56" t="s">
        <v>1011</v>
      </c>
      <c r="F391" s="56" t="s">
        <v>1204</v>
      </c>
      <c r="G391" s="56" t="s">
        <v>64</v>
      </c>
      <c r="H391" s="109"/>
    </row>
    <row r="392" spans="1:8" ht="17.25" customHeight="1" x14ac:dyDescent="0.25">
      <c r="A392" s="54" t="s">
        <v>77</v>
      </c>
      <c r="B392" s="54" t="s">
        <v>345</v>
      </c>
      <c r="C392" s="55" t="s">
        <v>472</v>
      </c>
      <c r="D392" s="55" t="str">
        <f t="shared" si="6"/>
        <v>R0409</v>
      </c>
      <c r="E392" s="56" t="s">
        <v>911</v>
      </c>
      <c r="F392" s="56" t="s">
        <v>1204</v>
      </c>
      <c r="G392" s="56" t="s">
        <v>1013</v>
      </c>
      <c r="H392" s="109"/>
    </row>
    <row r="393" spans="1:8" ht="17.25" customHeight="1" x14ac:dyDescent="0.25">
      <c r="A393" s="54" t="s">
        <v>77</v>
      </c>
      <c r="B393" s="54" t="s">
        <v>345</v>
      </c>
      <c r="C393" s="55" t="s">
        <v>461</v>
      </c>
      <c r="D393" s="55" t="str">
        <f t="shared" si="6"/>
        <v>R0397</v>
      </c>
      <c r="E393" s="56" t="s">
        <v>901</v>
      </c>
      <c r="F393" s="56" t="s">
        <v>1204</v>
      </c>
      <c r="G393" s="56" t="s">
        <v>70</v>
      </c>
      <c r="H393" s="109"/>
    </row>
    <row r="394" spans="1:8" ht="17.25" customHeight="1" x14ac:dyDescent="0.25">
      <c r="A394" s="54" t="s">
        <v>77</v>
      </c>
      <c r="B394" s="54" t="s">
        <v>345</v>
      </c>
      <c r="C394" s="55" t="s">
        <v>462</v>
      </c>
      <c r="D394" s="55" t="str">
        <f t="shared" si="6"/>
        <v>R0398</v>
      </c>
      <c r="E394" s="56" t="s">
        <v>902</v>
      </c>
      <c r="F394" s="56" t="s">
        <v>32</v>
      </c>
      <c r="G394" s="56" t="s">
        <v>6</v>
      </c>
      <c r="H394" s="109"/>
    </row>
    <row r="395" spans="1:8" ht="17.25" customHeight="1" x14ac:dyDescent="0.25">
      <c r="A395" s="54" t="s">
        <v>77</v>
      </c>
      <c r="B395" s="54" t="s">
        <v>345</v>
      </c>
      <c r="C395" s="55" t="s">
        <v>463</v>
      </c>
      <c r="D395" s="55" t="str">
        <f t="shared" si="6"/>
        <v>R0399</v>
      </c>
      <c r="E395" s="56" t="s">
        <v>903</v>
      </c>
      <c r="F395" s="56" t="s">
        <v>1204</v>
      </c>
      <c r="G395" s="56" t="s">
        <v>64</v>
      </c>
      <c r="H395" s="109"/>
    </row>
    <row r="396" spans="1:8" ht="17.25" customHeight="1" x14ac:dyDescent="0.25">
      <c r="A396" s="54" t="s">
        <v>77</v>
      </c>
      <c r="B396" s="54" t="s">
        <v>345</v>
      </c>
      <c r="C396" s="55" t="s">
        <v>430</v>
      </c>
      <c r="D396" s="55" t="str">
        <f t="shared" si="6"/>
        <v>R0363</v>
      </c>
      <c r="E396" s="56" t="s">
        <v>886</v>
      </c>
      <c r="F396" s="56" t="s">
        <v>42</v>
      </c>
      <c r="G396" s="56" t="s">
        <v>6</v>
      </c>
      <c r="H396" s="109"/>
    </row>
    <row r="397" spans="1:8" ht="17.25" customHeight="1" x14ac:dyDescent="0.25">
      <c r="A397" s="54" t="s">
        <v>77</v>
      </c>
      <c r="B397" s="54" t="s">
        <v>345</v>
      </c>
      <c r="C397" s="55" t="s">
        <v>431</v>
      </c>
      <c r="D397" s="55" t="str">
        <f t="shared" si="6"/>
        <v>R0364</v>
      </c>
      <c r="E397" s="42" t="s">
        <v>887</v>
      </c>
      <c r="F397" s="56" t="s">
        <v>41</v>
      </c>
      <c r="G397" s="56" t="s">
        <v>6</v>
      </c>
      <c r="H397" s="109"/>
    </row>
    <row r="398" spans="1:8" ht="17.25" customHeight="1" x14ac:dyDescent="0.25">
      <c r="A398" s="54" t="s">
        <v>77</v>
      </c>
      <c r="B398" s="54" t="s">
        <v>345</v>
      </c>
      <c r="C398" s="55" t="s">
        <v>464</v>
      </c>
      <c r="D398" s="55" t="str">
        <f t="shared" si="6"/>
        <v>R0400</v>
      </c>
      <c r="E398" s="56" t="s">
        <v>904</v>
      </c>
      <c r="F398" s="56" t="s">
        <v>62</v>
      </c>
      <c r="G398" s="56" t="s">
        <v>6</v>
      </c>
      <c r="H398" s="109"/>
    </row>
    <row r="399" spans="1:8" ht="17.25" customHeight="1" x14ac:dyDescent="0.25">
      <c r="A399" s="54" t="s">
        <v>77</v>
      </c>
      <c r="B399" s="54" t="s">
        <v>345</v>
      </c>
      <c r="C399" s="55" t="s">
        <v>465</v>
      </c>
      <c r="D399" s="55" t="str">
        <f t="shared" si="6"/>
        <v>R0401</v>
      </c>
      <c r="E399" s="56" t="s">
        <v>905</v>
      </c>
      <c r="F399" s="56" t="s">
        <v>15</v>
      </c>
      <c r="G399" s="56" t="s">
        <v>6</v>
      </c>
      <c r="H399" s="109"/>
    </row>
    <row r="400" spans="1:8" ht="17.25" customHeight="1" x14ac:dyDescent="0.25">
      <c r="A400" s="54" t="s">
        <v>77</v>
      </c>
      <c r="B400" s="54" t="s">
        <v>345</v>
      </c>
      <c r="C400" s="55" t="s">
        <v>466</v>
      </c>
      <c r="D400" s="55" t="str">
        <f t="shared" si="6"/>
        <v>R0402</v>
      </c>
      <c r="E400" s="56" t="s">
        <v>992</v>
      </c>
      <c r="F400" s="56" t="s">
        <v>1204</v>
      </c>
      <c r="G400" s="56" t="s">
        <v>67</v>
      </c>
      <c r="H400" s="109"/>
    </row>
    <row r="401" spans="1:8" ht="17.25" customHeight="1" x14ac:dyDescent="0.25">
      <c r="A401" s="54" t="s">
        <v>77</v>
      </c>
      <c r="B401" s="54" t="s">
        <v>345</v>
      </c>
      <c r="C401" s="55" t="s">
        <v>434</v>
      </c>
      <c r="D401" s="55" t="str">
        <f t="shared" si="6"/>
        <v>R0368</v>
      </c>
      <c r="E401" s="56" t="s">
        <v>888</v>
      </c>
      <c r="F401" s="56" t="s">
        <v>43</v>
      </c>
      <c r="G401" s="56" t="s">
        <v>6</v>
      </c>
      <c r="H401" s="109"/>
    </row>
    <row r="402" spans="1:8" ht="17.25" customHeight="1" x14ac:dyDescent="0.25">
      <c r="A402" s="54" t="s">
        <v>77</v>
      </c>
      <c r="B402" s="54" t="s">
        <v>345</v>
      </c>
      <c r="C402" s="55" t="s">
        <v>467</v>
      </c>
      <c r="D402" s="55" t="str">
        <f t="shared" si="6"/>
        <v>R0403</v>
      </c>
      <c r="E402" s="56" t="s">
        <v>906</v>
      </c>
      <c r="F402" s="56" t="s">
        <v>1204</v>
      </c>
      <c r="G402" s="56" t="s">
        <v>150</v>
      </c>
      <c r="H402" s="109"/>
    </row>
    <row r="403" spans="1:8" ht="17.25" customHeight="1" x14ac:dyDescent="0.25">
      <c r="A403" s="54" t="s">
        <v>77</v>
      </c>
      <c r="B403" s="54" t="s">
        <v>345</v>
      </c>
      <c r="C403" s="66" t="s">
        <v>1287</v>
      </c>
      <c r="D403" s="55" t="str">
        <f t="shared" si="6"/>
        <v>RDELETE</v>
      </c>
      <c r="E403" s="56" t="s">
        <v>907</v>
      </c>
      <c r="F403" s="56" t="s">
        <v>1204</v>
      </c>
      <c r="G403" s="56" t="s">
        <v>67</v>
      </c>
      <c r="H403" s="109"/>
    </row>
    <row r="404" spans="1:8" ht="17.25" customHeight="1" x14ac:dyDescent="0.25">
      <c r="A404" s="54" t="s">
        <v>77</v>
      </c>
      <c r="B404" s="54" t="s">
        <v>345</v>
      </c>
      <c r="C404" s="55" t="s">
        <v>468</v>
      </c>
      <c r="D404" s="55" t="str">
        <f t="shared" si="6"/>
        <v>R0405</v>
      </c>
      <c r="E404" s="56" t="s">
        <v>908</v>
      </c>
      <c r="F404" s="56" t="s">
        <v>1204</v>
      </c>
      <c r="G404" s="56" t="s">
        <v>67</v>
      </c>
      <c r="H404" s="109"/>
    </row>
    <row r="405" spans="1:8" ht="17.25" customHeight="1" x14ac:dyDescent="0.25">
      <c r="A405" s="54" t="s">
        <v>77</v>
      </c>
      <c r="B405" s="54" t="s">
        <v>345</v>
      </c>
      <c r="C405" s="55" t="s">
        <v>470</v>
      </c>
      <c r="D405" s="55" t="str">
        <f t="shared" si="6"/>
        <v>R0407</v>
      </c>
      <c r="E405" s="56" t="s">
        <v>909</v>
      </c>
      <c r="F405" s="56" t="s">
        <v>1204</v>
      </c>
      <c r="G405" s="56" t="s">
        <v>67</v>
      </c>
      <c r="H405" s="109"/>
    </row>
    <row r="406" spans="1:8" ht="17.25" customHeight="1" x14ac:dyDescent="0.25">
      <c r="A406" s="54" t="s">
        <v>77</v>
      </c>
      <c r="B406" s="54" t="s">
        <v>345</v>
      </c>
      <c r="C406" s="55" t="s">
        <v>471</v>
      </c>
      <c r="D406" s="55" t="str">
        <f t="shared" si="6"/>
        <v>R0408</v>
      </c>
      <c r="E406" s="56" t="s">
        <v>910</v>
      </c>
      <c r="F406" s="56" t="s">
        <v>1204</v>
      </c>
      <c r="G406" s="56" t="s">
        <v>63</v>
      </c>
      <c r="H406" s="109"/>
    </row>
    <row r="407" spans="1:8" ht="17.25" customHeight="1" x14ac:dyDescent="0.25">
      <c r="A407" s="54" t="s">
        <v>77</v>
      </c>
      <c r="B407" s="54" t="s">
        <v>345</v>
      </c>
      <c r="C407" s="55" t="s">
        <v>480</v>
      </c>
      <c r="D407" s="55" t="str">
        <f t="shared" si="6"/>
        <v>R0418</v>
      </c>
      <c r="E407" s="56" t="s">
        <v>914</v>
      </c>
      <c r="F407" s="56" t="s">
        <v>5</v>
      </c>
      <c r="G407" s="56" t="s">
        <v>6</v>
      </c>
      <c r="H407" s="109"/>
    </row>
    <row r="408" spans="1:8" ht="17.25" customHeight="1" x14ac:dyDescent="0.25">
      <c r="A408" s="54" t="s">
        <v>77</v>
      </c>
      <c r="B408" s="54" t="s">
        <v>345</v>
      </c>
      <c r="C408" s="55" t="s">
        <v>401</v>
      </c>
      <c r="D408" s="55" t="str">
        <f t="shared" si="6"/>
        <v>R0327</v>
      </c>
      <c r="E408" s="56" t="s">
        <v>876</v>
      </c>
      <c r="F408" s="56" t="s">
        <v>16</v>
      </c>
      <c r="G408" s="56" t="s">
        <v>6</v>
      </c>
      <c r="H408" s="109"/>
    </row>
    <row r="409" spans="1:8" ht="17.25" customHeight="1" x14ac:dyDescent="0.25">
      <c r="A409" s="54" t="s">
        <v>77</v>
      </c>
      <c r="B409" s="54" t="s">
        <v>345</v>
      </c>
      <c r="C409" s="55" t="s">
        <v>422</v>
      </c>
      <c r="D409" s="55" t="str">
        <f t="shared" si="6"/>
        <v>R0356</v>
      </c>
      <c r="E409" s="56" t="s">
        <v>884</v>
      </c>
      <c r="F409" s="56" t="s">
        <v>21</v>
      </c>
      <c r="G409" s="56" t="s">
        <v>6</v>
      </c>
      <c r="H409" s="109"/>
    </row>
    <row r="410" spans="1:8" ht="17.25" customHeight="1" x14ac:dyDescent="0.25">
      <c r="A410" s="54" t="s">
        <v>77</v>
      </c>
      <c r="B410" s="54" t="s">
        <v>345</v>
      </c>
      <c r="C410" s="55" t="s">
        <v>473</v>
      </c>
      <c r="D410" s="55" t="str">
        <f t="shared" si="6"/>
        <v>R0410</v>
      </c>
      <c r="E410" s="42" t="s">
        <v>912</v>
      </c>
      <c r="F410" s="56" t="s">
        <v>20</v>
      </c>
      <c r="G410" s="56" t="s">
        <v>6</v>
      </c>
      <c r="H410" s="109"/>
    </row>
    <row r="411" spans="1:8" ht="17.25" customHeight="1" x14ac:dyDescent="0.25">
      <c r="A411" s="54" t="s">
        <v>77</v>
      </c>
      <c r="B411" s="54" t="s">
        <v>345</v>
      </c>
      <c r="C411" s="55" t="s">
        <v>475</v>
      </c>
      <c r="D411" s="55" t="str">
        <f t="shared" si="6"/>
        <v>R0411</v>
      </c>
      <c r="E411" s="56" t="s">
        <v>1015</v>
      </c>
      <c r="F411" s="56" t="s">
        <v>53</v>
      </c>
      <c r="G411" s="56" t="s">
        <v>6</v>
      </c>
      <c r="H411" s="109"/>
    </row>
    <row r="412" spans="1:8" ht="17.25" customHeight="1" x14ac:dyDescent="0.25">
      <c r="A412" s="54" t="s">
        <v>158</v>
      </c>
      <c r="B412" s="54" t="s">
        <v>652</v>
      </c>
      <c r="C412" s="55" t="s">
        <v>756</v>
      </c>
      <c r="D412" s="55" t="str">
        <f t="shared" si="6"/>
        <v>N0529</v>
      </c>
      <c r="E412" s="64" t="s">
        <v>1245</v>
      </c>
      <c r="F412" s="56" t="s">
        <v>1204</v>
      </c>
      <c r="G412" s="56" t="s">
        <v>70</v>
      </c>
      <c r="H412" s="109"/>
    </row>
    <row r="413" spans="1:8" ht="17.25" customHeight="1" x14ac:dyDescent="0.25">
      <c r="A413" s="54" t="s">
        <v>158</v>
      </c>
      <c r="B413" s="54" t="s">
        <v>652</v>
      </c>
      <c r="C413" s="55" t="s">
        <v>757</v>
      </c>
      <c r="D413" s="55" t="str">
        <f t="shared" si="6"/>
        <v>N0526</v>
      </c>
      <c r="E413" s="64" t="s">
        <v>1242</v>
      </c>
      <c r="F413" s="56" t="s">
        <v>1204</v>
      </c>
      <c r="G413" s="56" t="s">
        <v>45</v>
      </c>
      <c r="H413" s="109"/>
    </row>
    <row r="414" spans="1:8" ht="17.25" customHeight="1" x14ac:dyDescent="0.25">
      <c r="A414" s="54" t="s">
        <v>158</v>
      </c>
      <c r="B414" s="54" t="s">
        <v>652</v>
      </c>
      <c r="C414" s="55" t="s">
        <v>758</v>
      </c>
      <c r="D414" s="55" t="str">
        <f t="shared" si="6"/>
        <v>N0527</v>
      </c>
      <c r="E414" s="64" t="s">
        <v>1243</v>
      </c>
      <c r="F414" s="56" t="s">
        <v>1204</v>
      </c>
      <c r="G414" s="56" t="s">
        <v>69</v>
      </c>
      <c r="H414" s="109"/>
    </row>
    <row r="415" spans="1:8" ht="17.25" customHeight="1" x14ac:dyDescent="0.25">
      <c r="A415" s="54" t="s">
        <v>158</v>
      </c>
      <c r="B415" s="54" t="s">
        <v>652</v>
      </c>
      <c r="C415" s="55" t="s">
        <v>760</v>
      </c>
      <c r="D415" s="55" t="str">
        <f t="shared" si="6"/>
        <v>N0528</v>
      </c>
      <c r="E415" s="64" t="s">
        <v>1244</v>
      </c>
      <c r="F415" s="56" t="s">
        <v>1204</v>
      </c>
      <c r="G415" s="56" t="s">
        <v>69</v>
      </c>
      <c r="H415" s="109"/>
    </row>
    <row r="416" spans="1:8" ht="17.25" customHeight="1" x14ac:dyDescent="0.25">
      <c r="A416" s="54" t="s">
        <v>158</v>
      </c>
      <c r="B416" s="54" t="s">
        <v>652</v>
      </c>
      <c r="C416" s="55" t="s">
        <v>753</v>
      </c>
      <c r="D416" s="55" t="str">
        <f t="shared" si="6"/>
        <v>N0533</v>
      </c>
      <c r="E416" s="64" t="s">
        <v>1248</v>
      </c>
      <c r="F416" s="56" t="s">
        <v>1204</v>
      </c>
      <c r="G416" s="56" t="s">
        <v>23</v>
      </c>
      <c r="H416" s="109"/>
    </row>
    <row r="417" spans="1:8" ht="17.25" customHeight="1" x14ac:dyDescent="0.25">
      <c r="A417" s="54" t="s">
        <v>158</v>
      </c>
      <c r="B417" s="54" t="s">
        <v>652</v>
      </c>
      <c r="C417" s="55" t="s">
        <v>754</v>
      </c>
      <c r="D417" s="55" t="str">
        <f t="shared" si="6"/>
        <v>N0531</v>
      </c>
      <c r="E417" s="64" t="s">
        <v>1246</v>
      </c>
      <c r="F417" s="56" t="s">
        <v>1204</v>
      </c>
      <c r="G417" s="56" t="s">
        <v>165</v>
      </c>
      <c r="H417" s="109"/>
    </row>
    <row r="418" spans="1:8" ht="17.25" customHeight="1" x14ac:dyDescent="0.25">
      <c r="A418" s="54" t="s">
        <v>158</v>
      </c>
      <c r="B418" s="54" t="s">
        <v>652</v>
      </c>
      <c r="C418" s="55" t="s">
        <v>755</v>
      </c>
      <c r="D418" s="55" t="str">
        <f t="shared" si="6"/>
        <v>N0532</v>
      </c>
      <c r="E418" s="64" t="s">
        <v>1247</v>
      </c>
      <c r="F418" s="56" t="s">
        <v>1204</v>
      </c>
      <c r="G418" s="56" t="s">
        <v>165</v>
      </c>
      <c r="H418" s="109"/>
    </row>
    <row r="419" spans="1:8" ht="17.25" customHeight="1" x14ac:dyDescent="0.25">
      <c r="A419" s="54" t="s">
        <v>158</v>
      </c>
      <c r="B419" s="54" t="s">
        <v>652</v>
      </c>
      <c r="C419" s="55" t="s">
        <v>750</v>
      </c>
      <c r="D419" s="55" t="str">
        <f t="shared" si="6"/>
        <v>N0573</v>
      </c>
      <c r="E419" s="64" t="s">
        <v>1282</v>
      </c>
      <c r="F419" s="56" t="s">
        <v>29</v>
      </c>
      <c r="G419" s="56" t="s">
        <v>29</v>
      </c>
      <c r="H419" s="109"/>
    </row>
    <row r="420" spans="1:8" ht="17.25" customHeight="1" x14ac:dyDescent="0.25">
      <c r="A420" s="54" t="s">
        <v>158</v>
      </c>
      <c r="B420" s="54" t="s">
        <v>652</v>
      </c>
      <c r="C420" s="55" t="s">
        <v>751</v>
      </c>
      <c r="D420" s="55" t="str">
        <f t="shared" si="6"/>
        <v>N0575</v>
      </c>
      <c r="E420" s="64" t="s">
        <v>1284</v>
      </c>
      <c r="F420" s="56" t="s">
        <v>29</v>
      </c>
      <c r="G420" s="56" t="s">
        <v>29</v>
      </c>
      <c r="H420" s="109"/>
    </row>
    <row r="421" spans="1:8" ht="17.25" customHeight="1" x14ac:dyDescent="0.25">
      <c r="A421" s="54" t="s">
        <v>158</v>
      </c>
      <c r="B421" s="54" t="s">
        <v>652</v>
      </c>
      <c r="C421" s="67" t="s">
        <v>1307</v>
      </c>
      <c r="D421" s="55" t="str">
        <f t="shared" si="6"/>
        <v xml:space="preserve">NNEW </v>
      </c>
      <c r="E421" s="64" t="s">
        <v>1308</v>
      </c>
      <c r="F421" s="56" t="s">
        <v>29</v>
      </c>
      <c r="G421" s="56" t="s">
        <v>29</v>
      </c>
      <c r="H421" s="109"/>
    </row>
    <row r="422" spans="1:8" ht="17.25" customHeight="1" x14ac:dyDescent="0.25">
      <c r="A422" s="54" t="s">
        <v>158</v>
      </c>
      <c r="B422" s="54" t="s">
        <v>652</v>
      </c>
      <c r="C422" s="55" t="s">
        <v>752</v>
      </c>
      <c r="D422" s="55" t="str">
        <f t="shared" si="6"/>
        <v>N0574</v>
      </c>
      <c r="E422" s="64" t="s">
        <v>1283</v>
      </c>
      <c r="F422" s="56" t="s">
        <v>29</v>
      </c>
      <c r="G422" s="56" t="s">
        <v>29</v>
      </c>
      <c r="H422" s="109"/>
    </row>
    <row r="423" spans="1:8" ht="17.25" customHeight="1" x14ac:dyDescent="0.25">
      <c r="A423" s="54" t="s">
        <v>158</v>
      </c>
      <c r="B423" s="54" t="s">
        <v>652</v>
      </c>
      <c r="C423" s="55" t="s">
        <v>697</v>
      </c>
      <c r="D423" s="55" t="str">
        <f t="shared" si="6"/>
        <v>N0467</v>
      </c>
      <c r="E423" s="64" t="s">
        <v>1220</v>
      </c>
      <c r="F423" s="56" t="s">
        <v>1204</v>
      </c>
      <c r="G423" s="56" t="s">
        <v>64</v>
      </c>
      <c r="H423" s="109"/>
    </row>
    <row r="424" spans="1:8" ht="17.25" customHeight="1" x14ac:dyDescent="0.25">
      <c r="A424" s="54" t="s">
        <v>158</v>
      </c>
      <c r="B424" s="54" t="s">
        <v>652</v>
      </c>
      <c r="C424" s="55" t="s">
        <v>694</v>
      </c>
      <c r="D424" s="55" t="str">
        <f t="shared" si="6"/>
        <v>N0470</v>
      </c>
      <c r="E424" s="64" t="s">
        <v>1222</v>
      </c>
      <c r="F424" s="56" t="s">
        <v>1204</v>
      </c>
      <c r="G424" s="56" t="s">
        <v>70</v>
      </c>
      <c r="H424" s="109"/>
    </row>
    <row r="425" spans="1:8" ht="17.25" customHeight="1" x14ac:dyDescent="0.25">
      <c r="A425" s="54" t="s">
        <v>158</v>
      </c>
      <c r="B425" s="54" t="s">
        <v>652</v>
      </c>
      <c r="C425" s="55" t="s">
        <v>749</v>
      </c>
      <c r="D425" s="55" t="str">
        <f t="shared" si="6"/>
        <v>N0523</v>
      </c>
      <c r="E425" s="64" t="s">
        <v>1241</v>
      </c>
      <c r="F425" s="56" t="s">
        <v>1204</v>
      </c>
      <c r="G425" s="56" t="s">
        <v>64</v>
      </c>
      <c r="H425" s="109"/>
    </row>
    <row r="426" spans="1:8" ht="17.25" customHeight="1" x14ac:dyDescent="0.25">
      <c r="A426" s="54" t="s">
        <v>158</v>
      </c>
      <c r="B426" s="54" t="s">
        <v>652</v>
      </c>
      <c r="C426" s="55" t="s">
        <v>703</v>
      </c>
      <c r="D426" s="55" t="str">
        <f t="shared" si="6"/>
        <v>N0442</v>
      </c>
      <c r="E426" s="64" t="s">
        <v>1215</v>
      </c>
      <c r="F426" s="56" t="s">
        <v>1204</v>
      </c>
      <c r="G426" s="56" t="s">
        <v>159</v>
      </c>
      <c r="H426" s="109"/>
    </row>
    <row r="427" spans="1:8" ht="17.25" customHeight="1" x14ac:dyDescent="0.25">
      <c r="A427" s="54" t="s">
        <v>158</v>
      </c>
      <c r="B427" s="54" t="s">
        <v>652</v>
      </c>
      <c r="C427" s="55" t="s">
        <v>726</v>
      </c>
      <c r="D427" s="55" t="str">
        <f t="shared" si="6"/>
        <v>N0469</v>
      </c>
      <c r="E427" s="64" t="s">
        <v>1221</v>
      </c>
      <c r="F427" s="56" t="s">
        <v>1204</v>
      </c>
      <c r="G427" s="56" t="s">
        <v>69</v>
      </c>
      <c r="H427" s="109"/>
    </row>
    <row r="428" spans="1:8" ht="17.25" customHeight="1" x14ac:dyDescent="0.25">
      <c r="A428" s="54" t="s">
        <v>158</v>
      </c>
      <c r="B428" s="54" t="s">
        <v>652</v>
      </c>
      <c r="C428" s="55" t="s">
        <v>728</v>
      </c>
      <c r="D428" s="55" t="str">
        <f t="shared" si="6"/>
        <v>N0508</v>
      </c>
      <c r="E428" s="64" t="s">
        <v>1234</v>
      </c>
      <c r="F428" s="56" t="s">
        <v>1204</v>
      </c>
      <c r="G428" s="56" t="s">
        <v>1038</v>
      </c>
      <c r="H428" s="109"/>
    </row>
    <row r="429" spans="1:8" ht="17.25" customHeight="1" x14ac:dyDescent="0.25">
      <c r="A429" s="54" t="s">
        <v>158</v>
      </c>
      <c r="B429" s="54" t="s">
        <v>652</v>
      </c>
      <c r="C429" s="55" t="s">
        <v>737</v>
      </c>
      <c r="D429" s="55" t="str">
        <f t="shared" si="6"/>
        <v>N0471</v>
      </c>
      <c r="E429" s="64" t="s">
        <v>1223</v>
      </c>
      <c r="F429" s="56" t="s">
        <v>1204</v>
      </c>
      <c r="G429" s="56" t="s">
        <v>70</v>
      </c>
      <c r="H429" s="109"/>
    </row>
    <row r="430" spans="1:8" ht="17.25" customHeight="1" x14ac:dyDescent="0.25">
      <c r="A430" s="54" t="s">
        <v>158</v>
      </c>
      <c r="B430" s="54" t="s">
        <v>652</v>
      </c>
      <c r="C430" s="55" t="s">
        <v>741</v>
      </c>
      <c r="D430" s="55" t="str">
        <f t="shared" si="6"/>
        <v>N0518</v>
      </c>
      <c r="E430" s="64" t="s">
        <v>1238</v>
      </c>
      <c r="F430" s="56" t="s">
        <v>1204</v>
      </c>
      <c r="G430" s="56" t="s">
        <v>162</v>
      </c>
      <c r="H430" s="109"/>
    </row>
    <row r="431" spans="1:8" ht="17.25" customHeight="1" x14ac:dyDescent="0.25">
      <c r="A431" s="54" t="s">
        <v>158</v>
      </c>
      <c r="B431" s="54" t="s">
        <v>652</v>
      </c>
      <c r="C431" s="55" t="s">
        <v>759</v>
      </c>
      <c r="D431" s="55" t="str">
        <f t="shared" si="6"/>
        <v>N0535</v>
      </c>
      <c r="E431" s="64" t="s">
        <v>1249</v>
      </c>
      <c r="F431" s="56" t="s">
        <v>1204</v>
      </c>
      <c r="G431" s="56" t="s">
        <v>166</v>
      </c>
      <c r="H431" s="109"/>
    </row>
    <row r="432" spans="1:8" ht="17.25" customHeight="1" x14ac:dyDescent="0.25">
      <c r="A432" s="54" t="s">
        <v>158</v>
      </c>
      <c r="B432" s="54" t="s">
        <v>652</v>
      </c>
      <c r="C432" s="55" t="s">
        <v>705</v>
      </c>
      <c r="D432" s="55" t="str">
        <f t="shared" si="6"/>
        <v>N0511</v>
      </c>
      <c r="E432" s="64" t="s">
        <v>1236</v>
      </c>
      <c r="F432" s="56" t="s">
        <v>1204</v>
      </c>
      <c r="G432" s="56" t="s">
        <v>68</v>
      </c>
      <c r="H432" s="109"/>
    </row>
    <row r="433" spans="1:8" ht="17.25" customHeight="1" x14ac:dyDescent="0.25">
      <c r="A433" s="54" t="s">
        <v>77</v>
      </c>
      <c r="B433" s="54" t="s">
        <v>345</v>
      </c>
      <c r="C433" s="55" t="s">
        <v>449</v>
      </c>
      <c r="D433" s="55" t="str">
        <f t="shared" si="6"/>
        <v>R0384</v>
      </c>
      <c r="E433" s="56" t="s">
        <v>147</v>
      </c>
      <c r="F433" s="56" t="s">
        <v>10</v>
      </c>
      <c r="G433" s="56" t="s">
        <v>6</v>
      </c>
      <c r="H433" s="109"/>
    </row>
    <row r="434" spans="1:8" ht="17.25" customHeight="1" x14ac:dyDescent="0.25">
      <c r="A434" s="54" t="s">
        <v>77</v>
      </c>
      <c r="B434" s="54" t="s">
        <v>345</v>
      </c>
      <c r="C434" s="55" t="s">
        <v>450</v>
      </c>
      <c r="D434" s="55" t="str">
        <f t="shared" si="6"/>
        <v>R0385</v>
      </c>
      <c r="E434" s="42" t="s">
        <v>148</v>
      </c>
      <c r="F434" s="56" t="s">
        <v>57</v>
      </c>
      <c r="G434" s="56" t="s">
        <v>6</v>
      </c>
      <c r="H434" s="109"/>
    </row>
    <row r="435" spans="1:8" ht="17.25" customHeight="1" x14ac:dyDescent="0.25">
      <c r="A435" s="54" t="s">
        <v>4</v>
      </c>
      <c r="B435" s="54" t="s">
        <v>481</v>
      </c>
      <c r="C435" s="55" t="s">
        <v>604</v>
      </c>
      <c r="D435" s="55" t="str">
        <f t="shared" si="6"/>
        <v>A0135</v>
      </c>
      <c r="E435" s="56" t="s">
        <v>987</v>
      </c>
      <c r="F435" s="56" t="s">
        <v>1204</v>
      </c>
      <c r="G435" s="56" t="s">
        <v>25</v>
      </c>
      <c r="H435" s="109"/>
    </row>
    <row r="436" spans="1:8" ht="17.25" customHeight="1" x14ac:dyDescent="0.25">
      <c r="A436" s="54" t="s">
        <v>77</v>
      </c>
      <c r="B436" s="54" t="s">
        <v>345</v>
      </c>
      <c r="C436" s="66" t="s">
        <v>1287</v>
      </c>
      <c r="D436" s="55" t="str">
        <f t="shared" si="6"/>
        <v>RDELETE</v>
      </c>
      <c r="E436" s="42" t="s">
        <v>151</v>
      </c>
      <c r="F436" s="56" t="s">
        <v>29</v>
      </c>
      <c r="G436" s="56" t="s">
        <v>29</v>
      </c>
      <c r="H436" s="109"/>
    </row>
    <row r="437" spans="1:8" ht="17.25" customHeight="1" x14ac:dyDescent="0.25">
      <c r="A437" s="54" t="s">
        <v>77</v>
      </c>
      <c r="B437" s="54" t="s">
        <v>345</v>
      </c>
      <c r="C437" s="55" t="s">
        <v>376</v>
      </c>
      <c r="D437" s="55" t="str">
        <f t="shared" si="6"/>
        <v>R0302</v>
      </c>
      <c r="E437" s="56" t="s">
        <v>864</v>
      </c>
      <c r="F437" s="56" t="s">
        <v>59</v>
      </c>
      <c r="G437" s="56" t="s">
        <v>6</v>
      </c>
      <c r="H437" s="109"/>
    </row>
    <row r="438" spans="1:8" ht="17.25" customHeight="1" x14ac:dyDescent="0.25">
      <c r="A438" s="54" t="s">
        <v>77</v>
      </c>
      <c r="B438" s="54" t="s">
        <v>345</v>
      </c>
      <c r="C438" s="66" t="s">
        <v>1287</v>
      </c>
      <c r="D438" s="55" t="str">
        <f t="shared" si="6"/>
        <v>RDELETE</v>
      </c>
      <c r="E438" s="56" t="s">
        <v>125</v>
      </c>
      <c r="F438" s="56" t="s">
        <v>17</v>
      </c>
      <c r="G438" s="56" t="s">
        <v>6</v>
      </c>
      <c r="H438" s="109"/>
    </row>
    <row r="439" spans="1:8" ht="17.25" customHeight="1" x14ac:dyDescent="0.25">
      <c r="A439" s="54" t="s">
        <v>158</v>
      </c>
      <c r="B439" s="54" t="s">
        <v>652</v>
      </c>
      <c r="C439" s="55" t="s">
        <v>761</v>
      </c>
      <c r="D439" s="55" t="str">
        <f t="shared" si="6"/>
        <v>N0555</v>
      </c>
      <c r="E439" s="64" t="s">
        <v>1267</v>
      </c>
      <c r="F439" s="56" t="s">
        <v>1261</v>
      </c>
      <c r="G439" s="56" t="s">
        <v>6</v>
      </c>
      <c r="H439" s="109"/>
    </row>
    <row r="440" spans="1:8" ht="17.25" customHeight="1" x14ac:dyDescent="0.25">
      <c r="A440" s="54" t="s">
        <v>158</v>
      </c>
      <c r="B440" s="54" t="s">
        <v>652</v>
      </c>
      <c r="C440" s="55" t="s">
        <v>762</v>
      </c>
      <c r="D440" s="55" t="str">
        <f t="shared" si="6"/>
        <v>N0552</v>
      </c>
      <c r="E440" s="64" t="s">
        <v>1265</v>
      </c>
      <c r="F440" s="56" t="s">
        <v>1261</v>
      </c>
      <c r="G440" s="56" t="s">
        <v>6</v>
      </c>
      <c r="H440" s="109"/>
    </row>
    <row r="441" spans="1:8" ht="17.25" customHeight="1" x14ac:dyDescent="0.25">
      <c r="A441" s="54" t="s">
        <v>158</v>
      </c>
      <c r="B441" s="54" t="s">
        <v>652</v>
      </c>
      <c r="C441" s="55" t="s">
        <v>763</v>
      </c>
      <c r="D441" s="55" t="str">
        <f t="shared" si="6"/>
        <v>N0548</v>
      </c>
      <c r="E441" s="64" t="s">
        <v>1260</v>
      </c>
      <c r="F441" s="56" t="s">
        <v>1261</v>
      </c>
      <c r="G441" s="56" t="s">
        <v>6</v>
      </c>
      <c r="H441" s="109"/>
    </row>
    <row r="442" spans="1:8" ht="17.25" customHeight="1" x14ac:dyDescent="0.25">
      <c r="A442" s="54" t="s">
        <v>158</v>
      </c>
      <c r="B442" s="54" t="s">
        <v>652</v>
      </c>
      <c r="C442" s="55" t="s">
        <v>765</v>
      </c>
      <c r="D442" s="55" t="str">
        <f t="shared" si="6"/>
        <v>N0558</v>
      </c>
      <c r="E442" s="64" t="s">
        <v>1270</v>
      </c>
      <c r="F442" s="56" t="s">
        <v>1261</v>
      </c>
      <c r="G442" s="56" t="s">
        <v>6</v>
      </c>
      <c r="H442" s="109"/>
    </row>
    <row r="443" spans="1:8" ht="17.25" customHeight="1" x14ac:dyDescent="0.25">
      <c r="A443" s="54" t="s">
        <v>158</v>
      </c>
      <c r="B443" s="54" t="s">
        <v>652</v>
      </c>
      <c r="C443" s="55" t="s">
        <v>764</v>
      </c>
      <c r="D443" s="55" t="str">
        <f t="shared" si="6"/>
        <v>N0551</v>
      </c>
      <c r="E443" s="64" t="s">
        <v>1264</v>
      </c>
      <c r="F443" s="56" t="s">
        <v>1261</v>
      </c>
      <c r="G443" s="56" t="s">
        <v>6</v>
      </c>
      <c r="H443" s="109"/>
    </row>
    <row r="444" spans="1:8" ht="17.25" customHeight="1" x14ac:dyDescent="0.25">
      <c r="A444" s="54" t="s">
        <v>158</v>
      </c>
      <c r="B444" s="54" t="s">
        <v>652</v>
      </c>
      <c r="C444" s="55" t="s">
        <v>766</v>
      </c>
      <c r="D444" s="55" t="str">
        <f t="shared" si="6"/>
        <v>N0559</v>
      </c>
      <c r="E444" s="64" t="s">
        <v>1271</v>
      </c>
      <c r="F444" s="56" t="s">
        <v>1261</v>
      </c>
      <c r="G444" s="56" t="s">
        <v>6</v>
      </c>
      <c r="H444" s="109"/>
    </row>
    <row r="445" spans="1:8" ht="17.25" customHeight="1" x14ac:dyDescent="0.25">
      <c r="A445" s="54" t="s">
        <v>158</v>
      </c>
      <c r="B445" s="54" t="s">
        <v>652</v>
      </c>
      <c r="C445" s="55" t="s">
        <v>767</v>
      </c>
      <c r="D445" s="55" t="str">
        <f t="shared" si="6"/>
        <v>N0556</v>
      </c>
      <c r="E445" s="64" t="s">
        <v>1268</v>
      </c>
      <c r="F445" s="56" t="s">
        <v>1261</v>
      </c>
      <c r="G445" s="56" t="s">
        <v>6</v>
      </c>
      <c r="H445" s="109"/>
    </row>
    <row r="446" spans="1:8" ht="17.25" customHeight="1" x14ac:dyDescent="0.25">
      <c r="A446" s="54" t="s">
        <v>158</v>
      </c>
      <c r="B446" s="54" t="s">
        <v>652</v>
      </c>
      <c r="C446" s="55" t="s">
        <v>768</v>
      </c>
      <c r="D446" s="55" t="str">
        <f t="shared" si="6"/>
        <v>N0550</v>
      </c>
      <c r="E446" s="64" t="s">
        <v>1263</v>
      </c>
      <c r="F446" s="56" t="s">
        <v>1261</v>
      </c>
      <c r="G446" s="56" t="s">
        <v>6</v>
      </c>
      <c r="H446" s="109"/>
    </row>
    <row r="447" spans="1:8" ht="17.25" customHeight="1" x14ac:dyDescent="0.25">
      <c r="A447" s="54" t="s">
        <v>158</v>
      </c>
      <c r="B447" s="54" t="s">
        <v>652</v>
      </c>
      <c r="C447" s="55" t="s">
        <v>769</v>
      </c>
      <c r="D447" s="55" t="str">
        <f t="shared" si="6"/>
        <v>N0553</v>
      </c>
      <c r="E447" s="64" t="s">
        <v>1266</v>
      </c>
      <c r="F447" s="56" t="s">
        <v>1261</v>
      </c>
      <c r="G447" s="56" t="s">
        <v>6</v>
      </c>
      <c r="H447" s="109"/>
    </row>
    <row r="448" spans="1:8" ht="17.25" customHeight="1" x14ac:dyDescent="0.25">
      <c r="A448" s="54" t="s">
        <v>158</v>
      </c>
      <c r="B448" s="54" t="s">
        <v>652</v>
      </c>
      <c r="C448" s="55" t="s">
        <v>770</v>
      </c>
      <c r="D448" s="55" t="str">
        <f t="shared" si="6"/>
        <v>N0557</v>
      </c>
      <c r="E448" s="64" t="s">
        <v>1269</v>
      </c>
      <c r="F448" s="56" t="s">
        <v>1261</v>
      </c>
      <c r="G448" s="56" t="s">
        <v>6</v>
      </c>
      <c r="H448" s="109"/>
    </row>
    <row r="449" spans="1:8" ht="17.25" customHeight="1" x14ac:dyDescent="0.25">
      <c r="A449" s="54" t="s">
        <v>158</v>
      </c>
      <c r="B449" s="54" t="s">
        <v>652</v>
      </c>
      <c r="C449" s="55" t="s">
        <v>771</v>
      </c>
      <c r="D449" s="55" t="str">
        <f t="shared" si="6"/>
        <v>N0549</v>
      </c>
      <c r="E449" s="64" t="s">
        <v>1262</v>
      </c>
      <c r="F449" s="56" t="s">
        <v>1261</v>
      </c>
      <c r="G449" s="56" t="s">
        <v>6</v>
      </c>
      <c r="H449" s="109"/>
    </row>
    <row r="450" spans="1:8" ht="17.25" customHeight="1" x14ac:dyDescent="0.25">
      <c r="A450" s="54" t="s">
        <v>4</v>
      </c>
      <c r="B450" s="54" t="s">
        <v>481</v>
      </c>
      <c r="C450" s="55" t="s">
        <v>620</v>
      </c>
      <c r="D450" s="55" t="str">
        <f t="shared" si="6"/>
        <v>A0160</v>
      </c>
      <c r="E450" s="56" t="s">
        <v>854</v>
      </c>
      <c r="F450" s="56" t="s">
        <v>39</v>
      </c>
      <c r="G450" s="56" t="s">
        <v>6</v>
      </c>
      <c r="H450" s="109"/>
    </row>
    <row r="451" spans="1:8" ht="17.25" customHeight="1" x14ac:dyDescent="0.25">
      <c r="A451" s="54" t="s">
        <v>4</v>
      </c>
      <c r="B451" s="54" t="s">
        <v>481</v>
      </c>
      <c r="C451" s="55" t="s">
        <v>621</v>
      </c>
      <c r="D451" s="55" t="str">
        <f t="shared" si="6"/>
        <v>A0115</v>
      </c>
      <c r="E451" s="56" t="s">
        <v>855</v>
      </c>
      <c r="F451" s="56" t="s">
        <v>15</v>
      </c>
      <c r="G451" s="56" t="s">
        <v>6</v>
      </c>
      <c r="H451" s="109"/>
    </row>
    <row r="452" spans="1:8" ht="17.25" customHeight="1" x14ac:dyDescent="0.25">
      <c r="A452" s="54" t="s">
        <v>4</v>
      </c>
      <c r="B452" s="54" t="s">
        <v>481</v>
      </c>
      <c r="C452" s="55" t="s">
        <v>622</v>
      </c>
      <c r="D452" s="55" t="str">
        <f t="shared" ref="D452:D462" si="7">_xlfn.CONCAT(B452:C452)</f>
        <v>A0236</v>
      </c>
      <c r="E452" s="56" t="s">
        <v>623</v>
      </c>
      <c r="F452" s="56" t="s">
        <v>1204</v>
      </c>
      <c r="G452" s="56" t="s">
        <v>67</v>
      </c>
      <c r="H452" s="109"/>
    </row>
    <row r="453" spans="1:8" ht="17.25" customHeight="1" x14ac:dyDescent="0.25">
      <c r="A453" s="54" t="s">
        <v>158</v>
      </c>
      <c r="B453" s="54" t="s">
        <v>652</v>
      </c>
      <c r="C453" s="55" t="s">
        <v>772</v>
      </c>
      <c r="D453" s="55" t="str">
        <f t="shared" si="7"/>
        <v>N0488</v>
      </c>
      <c r="E453" s="64" t="s">
        <v>1227</v>
      </c>
      <c r="F453" s="65" t="s">
        <v>1043</v>
      </c>
      <c r="G453" s="56" t="s">
        <v>6</v>
      </c>
      <c r="H453" s="109"/>
    </row>
    <row r="454" spans="1:8" ht="17.25" customHeight="1" x14ac:dyDescent="0.25">
      <c r="A454" s="54" t="s">
        <v>77</v>
      </c>
      <c r="B454" s="54" t="s">
        <v>345</v>
      </c>
      <c r="C454" s="55" t="s">
        <v>476</v>
      </c>
      <c r="D454" s="55" t="str">
        <f t="shared" si="7"/>
        <v>R0414</v>
      </c>
      <c r="E454" s="42" t="s">
        <v>913</v>
      </c>
      <c r="F454" s="56" t="s">
        <v>53</v>
      </c>
      <c r="G454" s="56" t="s">
        <v>6</v>
      </c>
      <c r="H454" s="109"/>
    </row>
    <row r="455" spans="1:8" ht="17.25" customHeight="1" x14ac:dyDescent="0.25">
      <c r="A455" s="54" t="s">
        <v>4</v>
      </c>
      <c r="B455" s="54" t="s">
        <v>481</v>
      </c>
      <c r="C455" s="55" t="s">
        <v>624</v>
      </c>
      <c r="D455" s="55" t="str">
        <f t="shared" si="7"/>
        <v>A0201</v>
      </c>
      <c r="E455" s="56" t="s">
        <v>856</v>
      </c>
      <c r="F455" s="56" t="s">
        <v>21</v>
      </c>
      <c r="G455" s="56" t="s">
        <v>6</v>
      </c>
      <c r="H455" s="109"/>
    </row>
    <row r="456" spans="1:8" ht="17.25" customHeight="1" x14ac:dyDescent="0.25">
      <c r="A456" s="54" t="s">
        <v>77</v>
      </c>
      <c r="B456" s="54" t="s">
        <v>345</v>
      </c>
      <c r="C456" s="55" t="s">
        <v>477</v>
      </c>
      <c r="D456" s="55" t="str">
        <f t="shared" si="7"/>
        <v>R0415</v>
      </c>
      <c r="E456" s="56" t="s">
        <v>152</v>
      </c>
      <c r="F456" s="56" t="s">
        <v>30</v>
      </c>
      <c r="G456" s="56" t="s">
        <v>6</v>
      </c>
      <c r="H456" s="109"/>
    </row>
    <row r="457" spans="1:8" ht="17.25" customHeight="1" x14ac:dyDescent="0.25">
      <c r="A457" s="54" t="s">
        <v>4</v>
      </c>
      <c r="B457" s="54" t="s">
        <v>481</v>
      </c>
      <c r="C457" s="55" t="s">
        <v>625</v>
      </c>
      <c r="D457" s="55" t="str">
        <f t="shared" si="7"/>
        <v>A0122</v>
      </c>
      <c r="E457" s="56" t="s">
        <v>857</v>
      </c>
      <c r="F457" s="56" t="s">
        <v>20</v>
      </c>
      <c r="G457" s="56" t="s">
        <v>6</v>
      </c>
      <c r="H457" s="109"/>
    </row>
    <row r="458" spans="1:8" ht="17.25" customHeight="1" x14ac:dyDescent="0.25">
      <c r="A458" s="54" t="s">
        <v>77</v>
      </c>
      <c r="B458" s="54" t="s">
        <v>345</v>
      </c>
      <c r="C458" s="55" t="s">
        <v>478</v>
      </c>
      <c r="D458" s="55" t="str">
        <f t="shared" si="7"/>
        <v>R0416</v>
      </c>
      <c r="E458" s="42" t="s">
        <v>153</v>
      </c>
      <c r="F458" s="56" t="s">
        <v>17</v>
      </c>
      <c r="G458" s="56" t="s">
        <v>6</v>
      </c>
      <c r="H458" s="109"/>
    </row>
    <row r="459" spans="1:8" ht="17.25" customHeight="1" x14ac:dyDescent="0.25">
      <c r="A459" s="54" t="s">
        <v>4</v>
      </c>
      <c r="B459" s="54" t="s">
        <v>481</v>
      </c>
      <c r="C459" s="55" t="s">
        <v>626</v>
      </c>
      <c r="D459" s="55" t="str">
        <f t="shared" si="7"/>
        <v>A0189</v>
      </c>
      <c r="E459" s="56" t="s">
        <v>858</v>
      </c>
      <c r="F459" s="56" t="s">
        <v>50</v>
      </c>
      <c r="G459" s="56" t="s">
        <v>6</v>
      </c>
      <c r="H459" s="109"/>
    </row>
    <row r="460" spans="1:8" ht="17.25" customHeight="1" x14ac:dyDescent="0.25">
      <c r="A460" s="54" t="s">
        <v>77</v>
      </c>
      <c r="B460" s="54" t="s">
        <v>345</v>
      </c>
      <c r="C460" s="55" t="s">
        <v>479</v>
      </c>
      <c r="D460" s="55" t="str">
        <f t="shared" si="7"/>
        <v>R0417</v>
      </c>
      <c r="E460" s="56" t="s">
        <v>154</v>
      </c>
      <c r="F460" s="56" t="s">
        <v>8</v>
      </c>
      <c r="G460" s="56" t="s">
        <v>6</v>
      </c>
      <c r="H460" s="109"/>
    </row>
    <row r="461" spans="1:8" ht="17.25" customHeight="1" x14ac:dyDescent="0.25">
      <c r="A461" s="54" t="s">
        <v>4</v>
      </c>
      <c r="B461" s="54" t="s">
        <v>481</v>
      </c>
      <c r="C461" s="55" t="s">
        <v>627</v>
      </c>
      <c r="D461" s="55" t="str">
        <f t="shared" si="7"/>
        <v>A0216</v>
      </c>
      <c r="E461" s="56" t="s">
        <v>859</v>
      </c>
      <c r="F461" s="56" t="s">
        <v>1204</v>
      </c>
      <c r="G461" s="56" t="s">
        <v>64</v>
      </c>
      <c r="H461" s="109"/>
    </row>
    <row r="462" spans="1:8" ht="17.25" customHeight="1" x14ac:dyDescent="0.25">
      <c r="A462" s="175" t="s">
        <v>4</v>
      </c>
      <c r="B462" s="175" t="s">
        <v>481</v>
      </c>
      <c r="C462" s="176" t="s">
        <v>628</v>
      </c>
      <c r="D462" s="55" t="str">
        <f t="shared" si="7"/>
        <v>A0202</v>
      </c>
      <c r="E462" s="177" t="s">
        <v>991</v>
      </c>
      <c r="F462" s="177" t="s">
        <v>50</v>
      </c>
      <c r="G462" s="177" t="s">
        <v>6</v>
      </c>
      <c r="H462" s="109"/>
    </row>
    <row r="463" spans="1:8" ht="17.25" customHeight="1" x14ac:dyDescent="0.25">
      <c r="A463" s="53"/>
      <c r="B463" s="53"/>
      <c r="C463" s="53"/>
      <c r="E463" s="53"/>
      <c r="F463" s="53"/>
      <c r="G463" s="53"/>
    </row>
    <row r="464" spans="1:8" ht="17.25" customHeight="1" x14ac:dyDescent="0.25">
      <c r="A464" s="53"/>
      <c r="B464" s="53"/>
      <c r="C464" s="53"/>
      <c r="E464" s="53"/>
      <c r="F464" s="53"/>
      <c r="G464" s="53"/>
    </row>
    <row r="465" spans="1:7" ht="17.25" customHeight="1" x14ac:dyDescent="0.25">
      <c r="A465" s="53"/>
      <c r="B465" s="53"/>
      <c r="C465" s="53"/>
      <c r="E465" s="53"/>
      <c r="F465" s="53"/>
      <c r="G465" s="53"/>
    </row>
    <row r="466" spans="1:7" ht="17.25" customHeight="1" x14ac:dyDescent="0.25">
      <c r="A466" s="53"/>
      <c r="B466" s="53"/>
      <c r="C466" s="53"/>
      <c r="E466" s="53"/>
      <c r="F466" s="53"/>
      <c r="G466" s="53"/>
    </row>
    <row r="467" spans="1:7" ht="17.25" customHeight="1" x14ac:dyDescent="0.25">
      <c r="A467" s="53"/>
      <c r="B467" s="53"/>
      <c r="C467" s="53"/>
      <c r="E467" s="53"/>
      <c r="F467" s="53"/>
      <c r="G467" s="53"/>
    </row>
    <row r="468" spans="1:7" ht="17.25" customHeight="1" x14ac:dyDescent="0.25">
      <c r="A468" s="53"/>
      <c r="B468" s="53"/>
      <c r="C468" s="53"/>
      <c r="E468" s="53"/>
      <c r="F468" s="53"/>
      <c r="G468" s="53"/>
    </row>
    <row r="469" spans="1:7" ht="17.25" customHeight="1" x14ac:dyDescent="0.25">
      <c r="A469" s="53"/>
      <c r="B469" s="53"/>
      <c r="C469" s="53"/>
      <c r="E469" s="53"/>
      <c r="F469" s="53"/>
      <c r="G469" s="53"/>
    </row>
    <row r="470" spans="1:7" ht="17.25" customHeight="1" x14ac:dyDescent="0.25">
      <c r="A470" s="53"/>
      <c r="B470" s="53"/>
      <c r="C470" s="53"/>
      <c r="E470" s="53"/>
      <c r="F470" s="53"/>
      <c r="G470" s="53"/>
    </row>
    <row r="471" spans="1:7" ht="17.25" customHeight="1" x14ac:dyDescent="0.25">
      <c r="A471" s="53"/>
      <c r="B471" s="53"/>
      <c r="C471" s="53"/>
      <c r="E471" s="53"/>
      <c r="F471" s="53"/>
      <c r="G471" s="53"/>
    </row>
    <row r="472" spans="1:7" ht="17.25" customHeight="1" x14ac:dyDescent="0.25">
      <c r="A472" s="53"/>
      <c r="B472" s="53"/>
      <c r="C472" s="53"/>
      <c r="E472" s="53"/>
      <c r="F472" s="53"/>
      <c r="G472" s="53"/>
    </row>
    <row r="473" spans="1:7" ht="17.25" customHeight="1" x14ac:dyDescent="0.25">
      <c r="A473" s="53"/>
      <c r="B473" s="53"/>
      <c r="C473" s="53"/>
      <c r="E473" s="53"/>
      <c r="F473" s="53"/>
      <c r="G473" s="53"/>
    </row>
    <row r="474" spans="1:7" ht="17.25" customHeight="1" x14ac:dyDescent="0.25">
      <c r="A474" s="53"/>
      <c r="B474" s="53"/>
      <c r="C474" s="53"/>
      <c r="E474" s="53"/>
      <c r="F474" s="53"/>
      <c r="G474" s="53"/>
    </row>
    <row r="475" spans="1:7" ht="17.25" customHeight="1" x14ac:dyDescent="0.25">
      <c r="A475" s="53"/>
      <c r="B475" s="53"/>
      <c r="C475" s="53"/>
      <c r="E475" s="53"/>
      <c r="F475" s="53"/>
      <c r="G475" s="53"/>
    </row>
    <row r="476" spans="1:7" ht="17.25" customHeight="1" x14ac:dyDescent="0.25">
      <c r="A476" s="53"/>
      <c r="B476" s="53"/>
      <c r="C476" s="53"/>
      <c r="E476" s="53"/>
      <c r="F476" s="53"/>
      <c r="G476" s="53"/>
    </row>
    <row r="477" spans="1:7" ht="17.25" customHeight="1" x14ac:dyDescent="0.25">
      <c r="A477" s="53"/>
      <c r="B477" s="53"/>
      <c r="C477" s="53"/>
      <c r="E477" s="53"/>
      <c r="F477" s="53"/>
      <c r="G477" s="53"/>
    </row>
    <row r="478" spans="1:7" ht="17.25" customHeight="1" x14ac:dyDescent="0.25">
      <c r="A478" s="53"/>
      <c r="B478" s="53"/>
      <c r="C478" s="53"/>
      <c r="E478" s="53"/>
      <c r="F478" s="53"/>
      <c r="G478" s="53"/>
    </row>
    <row r="479" spans="1:7" ht="17.25" customHeight="1" x14ac:dyDescent="0.25">
      <c r="A479" s="53"/>
      <c r="B479" s="53"/>
      <c r="C479" s="53"/>
      <c r="E479" s="53"/>
      <c r="F479" s="53"/>
      <c r="G479" s="53"/>
    </row>
    <row r="480" spans="1:7" ht="17.25" customHeight="1" x14ac:dyDescent="0.25">
      <c r="A480" s="53"/>
      <c r="B480" s="53"/>
      <c r="C480" s="53"/>
      <c r="E480" s="53"/>
      <c r="F480" s="53"/>
      <c r="G480" s="53"/>
    </row>
    <row r="481" spans="1:7" ht="17.25" customHeight="1" x14ac:dyDescent="0.25">
      <c r="A481" s="53"/>
      <c r="B481" s="53"/>
      <c r="C481" s="53"/>
      <c r="E481" s="53"/>
      <c r="F481" s="53"/>
      <c r="G481" s="53"/>
    </row>
    <row r="482" spans="1:7" ht="17.25" customHeight="1" x14ac:dyDescent="0.25">
      <c r="A482" s="53"/>
      <c r="B482" s="53"/>
      <c r="C482" s="53"/>
      <c r="E482" s="53"/>
      <c r="F482" s="53"/>
      <c r="G482" s="53"/>
    </row>
    <row r="483" spans="1:7" ht="17.25" customHeight="1" x14ac:dyDescent="0.25">
      <c r="A483" s="53"/>
      <c r="B483" s="53"/>
      <c r="C483" s="53"/>
      <c r="E483" s="53"/>
      <c r="F483" s="53"/>
      <c r="G483" s="53"/>
    </row>
    <row r="484" spans="1:7" ht="17.25" customHeight="1" x14ac:dyDescent="0.25">
      <c r="A484" s="53"/>
      <c r="B484" s="53"/>
      <c r="C484" s="53"/>
      <c r="E484" s="53"/>
      <c r="F484" s="53"/>
      <c r="G484" s="53"/>
    </row>
    <row r="485" spans="1:7" ht="17.25" customHeight="1" x14ac:dyDescent="0.25">
      <c r="A485" s="53"/>
      <c r="B485" s="53"/>
      <c r="C485" s="53"/>
      <c r="E485" s="53"/>
      <c r="F485" s="53"/>
      <c r="G485" s="53"/>
    </row>
    <row r="486" spans="1:7" ht="17.25" customHeight="1" x14ac:dyDescent="0.25">
      <c r="A486" s="53"/>
      <c r="B486" s="53"/>
      <c r="C486" s="53"/>
      <c r="E486" s="53"/>
      <c r="F486" s="53"/>
      <c r="G486" s="53"/>
    </row>
    <row r="487" spans="1:7" ht="17.25" customHeight="1" x14ac:dyDescent="0.25">
      <c r="A487" s="53"/>
      <c r="B487" s="53"/>
      <c r="C487" s="53"/>
      <c r="E487" s="53"/>
      <c r="F487" s="53"/>
      <c r="G487" s="53"/>
    </row>
    <row r="488" spans="1:7" ht="17.25" customHeight="1" x14ac:dyDescent="0.25">
      <c r="A488" s="53"/>
      <c r="B488" s="53"/>
      <c r="C488" s="53"/>
      <c r="E488" s="53"/>
      <c r="F488" s="53"/>
      <c r="G488" s="53"/>
    </row>
    <row r="489" spans="1:7" ht="17.25" customHeight="1" x14ac:dyDescent="0.25">
      <c r="A489" s="40"/>
      <c r="B489" s="40"/>
      <c r="C489" s="41"/>
      <c r="D489" s="41"/>
      <c r="E489" s="41"/>
      <c r="F489" s="41"/>
      <c r="G489" s="41"/>
    </row>
    <row r="490" spans="1:7" ht="17.25" customHeight="1" x14ac:dyDescent="0.25">
      <c r="A490" s="40"/>
      <c r="B490" s="40"/>
      <c r="C490" s="41"/>
      <c r="D490" s="41"/>
      <c r="E490" s="41"/>
      <c r="F490" s="41"/>
      <c r="G490" s="41"/>
    </row>
  </sheetData>
  <autoFilter ref="A2:G462" xr:uid="{00000000-0001-0000-0000-000000000000}">
    <sortState xmlns:xlrd2="http://schemas.microsoft.com/office/spreadsheetml/2017/richdata2" ref="A3:G462">
      <sortCondition ref="E2"/>
    </sortState>
  </autoFilter>
  <printOptions horizontalCentered="1"/>
  <pageMargins left="0.2" right="0.2" top="0.5" bottom="0.75" header="0.5" footer="0.5"/>
  <pageSetup scale="75" fitToWidth="0" fitToHeight="0" orientation="portrait" r:id="rId1"/>
  <headerFooter alignWithMargins="0">
    <oddHeader>&amp;L&amp;"Calibri"&amp;10&amp;KFF0000CLIENT PROPRIETARY \ PRIVILEGED AND CONFIDENTIAL&amp;1#</oddHeader>
    <oddFooter xml:space="preserve">&amp;R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42"/>
  <sheetViews>
    <sheetView zoomScale="70" zoomScaleNormal="70" workbookViewId="0">
      <pane ySplit="14" topLeftCell="A15" activePane="bottomLeft" state="frozenSplit"/>
      <selection activeCell="T45" sqref="T45"/>
      <selection pane="bottomLeft" activeCell="E3" sqref="E3"/>
    </sheetView>
  </sheetViews>
  <sheetFormatPr defaultRowHeight="12.5" x14ac:dyDescent="0.25"/>
  <cols>
    <col min="1" max="1" width="12.453125" customWidth="1"/>
    <col min="2" max="2" width="18" customWidth="1"/>
    <col min="3" max="3" width="11.36328125" customWidth="1"/>
    <col min="4" max="4" width="16" customWidth="1"/>
    <col min="5" max="5" width="42.6328125" customWidth="1"/>
    <col min="6" max="6" width="14.08984375" customWidth="1"/>
    <col min="7" max="7" width="15.54296875" customWidth="1"/>
    <col min="8" max="8" width="43.453125" customWidth="1"/>
    <col min="9" max="9" width="33.90625" hidden="1" customWidth="1"/>
    <col min="10" max="10" width="14.36328125" customWidth="1"/>
  </cols>
  <sheetData>
    <row r="1" spans="1:10" s="109" customFormat="1" ht="14" x14ac:dyDescent="0.3">
      <c r="A1" s="167" t="s">
        <v>1358</v>
      </c>
    </row>
    <row r="2" spans="1:10" ht="17.5" x14ac:dyDescent="0.35">
      <c r="A2" s="2" t="s">
        <v>174</v>
      </c>
      <c r="B2" s="2"/>
      <c r="C2" s="2"/>
      <c r="D2" s="2"/>
      <c r="E2" s="2"/>
      <c r="F2" s="2"/>
      <c r="G2" s="2"/>
      <c r="H2" s="2"/>
      <c r="I2" s="2"/>
      <c r="J2" s="2"/>
    </row>
    <row r="3" spans="1:10" ht="17.5" x14ac:dyDescent="0.35">
      <c r="A3" s="2" t="s">
        <v>175</v>
      </c>
      <c r="B3" s="2"/>
      <c r="C3" s="2"/>
      <c r="D3" s="2"/>
      <c r="E3" s="2"/>
      <c r="F3" s="2"/>
      <c r="G3" s="2"/>
      <c r="H3" s="2"/>
      <c r="I3" s="2"/>
      <c r="J3" s="2"/>
    </row>
    <row r="4" spans="1:10" ht="17.5" x14ac:dyDescent="0.35">
      <c r="A4" s="1" t="s">
        <v>1362</v>
      </c>
      <c r="B4" s="1"/>
      <c r="C4" s="1"/>
      <c r="D4" s="1"/>
      <c r="E4" s="1"/>
      <c r="F4" s="1"/>
      <c r="G4" s="1"/>
      <c r="H4" s="1"/>
      <c r="I4" s="1"/>
      <c r="J4" s="1"/>
    </row>
    <row r="5" spans="1:10" ht="17.5" hidden="1" x14ac:dyDescent="0.35">
      <c r="A5" s="13"/>
      <c r="B5" s="14" t="s">
        <v>176</v>
      </c>
      <c r="C5" s="13"/>
      <c r="D5" s="13"/>
      <c r="E5" s="13"/>
      <c r="F5" s="13"/>
      <c r="G5" s="13"/>
      <c r="H5" s="13"/>
      <c r="I5" s="13"/>
      <c r="J5" s="13"/>
    </row>
    <row r="6" spans="1:10" ht="15" hidden="1" x14ac:dyDescent="0.3">
      <c r="A6" s="13" t="s">
        <v>177</v>
      </c>
      <c r="B6" s="12" t="s">
        <v>178</v>
      </c>
      <c r="C6" s="13"/>
      <c r="D6" s="13"/>
      <c r="E6" s="13"/>
      <c r="F6" s="13"/>
      <c r="G6" s="13"/>
      <c r="H6" s="13"/>
      <c r="I6" s="13"/>
      <c r="J6" s="13"/>
    </row>
    <row r="7" spans="1:10" ht="15" hidden="1" x14ac:dyDescent="0.3">
      <c r="A7" s="13"/>
      <c r="B7" s="12" t="s">
        <v>179</v>
      </c>
      <c r="C7" s="13"/>
      <c r="D7" s="13"/>
      <c r="E7" s="13"/>
      <c r="F7" s="13"/>
      <c r="G7" s="13"/>
      <c r="H7" s="13"/>
      <c r="I7" s="13"/>
      <c r="J7" s="13"/>
    </row>
    <row r="8" spans="1:10" ht="15" hidden="1" x14ac:dyDescent="0.3">
      <c r="A8" s="13"/>
      <c r="B8" s="12" t="s">
        <v>214</v>
      </c>
      <c r="C8" s="13"/>
      <c r="D8" s="13"/>
      <c r="E8" s="13"/>
      <c r="F8" s="13"/>
      <c r="G8" s="13"/>
      <c r="H8" s="13"/>
      <c r="I8" s="13"/>
      <c r="J8" s="13"/>
    </row>
    <row r="9" spans="1:10" ht="15" hidden="1" x14ac:dyDescent="0.3">
      <c r="A9" s="13"/>
      <c r="B9" s="12" t="s">
        <v>215</v>
      </c>
      <c r="C9" s="13"/>
      <c r="D9" s="13"/>
      <c r="E9" s="13"/>
      <c r="F9" s="13"/>
      <c r="G9" s="13"/>
      <c r="H9" s="13"/>
      <c r="I9" s="13"/>
      <c r="J9" s="13"/>
    </row>
    <row r="10" spans="1:10" ht="15" hidden="1" x14ac:dyDescent="0.3">
      <c r="A10" s="13"/>
      <c r="B10" s="12" t="s">
        <v>216</v>
      </c>
      <c r="C10" s="13"/>
      <c r="D10" s="13"/>
      <c r="E10" s="13"/>
      <c r="F10" s="13"/>
      <c r="G10" s="13"/>
      <c r="H10" s="13"/>
      <c r="I10" s="13"/>
      <c r="J10" s="13"/>
    </row>
    <row r="11" spans="1:10" ht="15" hidden="1" x14ac:dyDescent="0.3">
      <c r="A11" s="13" t="s">
        <v>181</v>
      </c>
      <c r="B11" s="12" t="s">
        <v>182</v>
      </c>
      <c r="C11" s="13"/>
      <c r="D11" s="13"/>
      <c r="E11" s="13"/>
      <c r="F11" s="13"/>
      <c r="G11" s="13"/>
      <c r="H11" s="13"/>
      <c r="I11" s="13"/>
      <c r="J11" s="13"/>
    </row>
    <row r="12" spans="1:10" ht="15" hidden="1" x14ac:dyDescent="0.3">
      <c r="A12" s="13" t="s">
        <v>183</v>
      </c>
      <c r="B12" s="12" t="s">
        <v>184</v>
      </c>
      <c r="C12" s="13"/>
      <c r="D12" s="13"/>
      <c r="E12" s="13"/>
      <c r="F12" s="13"/>
      <c r="G12" s="13"/>
      <c r="H12" s="13"/>
      <c r="I12" s="13"/>
      <c r="J12" s="13"/>
    </row>
    <row r="13" spans="1:10" ht="15" hidden="1" x14ac:dyDescent="0.3">
      <c r="A13" s="13" t="s">
        <v>185</v>
      </c>
      <c r="B13" s="12" t="s">
        <v>1199</v>
      </c>
      <c r="C13" s="13"/>
      <c r="D13" s="13"/>
      <c r="E13" s="13"/>
      <c r="F13" s="13"/>
      <c r="G13" s="13"/>
      <c r="H13" s="13"/>
      <c r="I13" s="13"/>
      <c r="J13" s="13"/>
    </row>
    <row r="14" spans="1:10" ht="65" customHeight="1" x14ac:dyDescent="0.35">
      <c r="A14" s="3" t="s">
        <v>233</v>
      </c>
      <c r="B14" s="3" t="s">
        <v>189</v>
      </c>
      <c r="C14" s="3" t="s">
        <v>190</v>
      </c>
      <c r="D14" s="3" t="s">
        <v>251</v>
      </c>
      <c r="E14" s="3" t="s">
        <v>191</v>
      </c>
      <c r="F14" s="3" t="s">
        <v>192</v>
      </c>
      <c r="G14" s="3" t="s">
        <v>252</v>
      </c>
      <c r="H14" s="3" t="s">
        <v>193</v>
      </c>
      <c r="I14" s="3" t="s">
        <v>195</v>
      </c>
      <c r="J14" s="3" t="s">
        <v>253</v>
      </c>
    </row>
    <row r="15" spans="1:10" ht="15" customHeight="1" x14ac:dyDescent="0.25">
      <c r="A15" s="7">
        <v>1</v>
      </c>
      <c r="B15" s="44"/>
      <c r="C15" s="44"/>
      <c r="D15" s="5"/>
      <c r="E15" s="5"/>
      <c r="F15" s="8"/>
      <c r="G15" s="8"/>
      <c r="H15" s="5"/>
      <c r="I15" s="7"/>
      <c r="J15" s="10">
        <v>0</v>
      </c>
    </row>
    <row r="16" spans="1:10" ht="15" customHeight="1" x14ac:dyDescent="0.25">
      <c r="A16" s="7">
        <v>2</v>
      </c>
      <c r="B16" s="44"/>
      <c r="C16" s="44"/>
      <c r="D16" s="5"/>
      <c r="E16" s="5"/>
      <c r="F16" s="8"/>
      <c r="G16" s="8"/>
      <c r="H16" s="5"/>
      <c r="I16" s="7"/>
      <c r="J16" s="10">
        <v>0</v>
      </c>
    </row>
    <row r="17" spans="1:10" ht="15" customHeight="1" x14ac:dyDescent="0.25">
      <c r="A17" s="7">
        <v>3</v>
      </c>
      <c r="B17" s="44"/>
      <c r="C17" s="44"/>
      <c r="D17" s="5"/>
      <c r="E17" s="5"/>
      <c r="F17" s="8"/>
      <c r="G17" s="8"/>
      <c r="H17" s="5"/>
      <c r="I17" s="7"/>
      <c r="J17" s="10">
        <v>0</v>
      </c>
    </row>
    <row r="18" spans="1:10" ht="15" customHeight="1" x14ac:dyDescent="0.25">
      <c r="A18" s="7">
        <v>4</v>
      </c>
      <c r="B18" s="44"/>
      <c r="C18" s="44"/>
      <c r="D18" s="5"/>
      <c r="E18" s="5"/>
      <c r="F18" s="8"/>
      <c r="G18" s="8"/>
      <c r="H18" s="5"/>
      <c r="I18" s="7"/>
      <c r="J18" s="10">
        <v>0</v>
      </c>
    </row>
    <row r="19" spans="1:10" ht="15" customHeight="1" x14ac:dyDescent="0.25">
      <c r="A19" s="7">
        <v>5</v>
      </c>
      <c r="B19" s="44"/>
      <c r="C19" s="44"/>
      <c r="D19" s="5"/>
      <c r="E19" s="5"/>
      <c r="F19" s="8"/>
      <c r="G19" s="8"/>
      <c r="H19" s="5"/>
      <c r="I19" s="7"/>
      <c r="J19" s="10">
        <v>0</v>
      </c>
    </row>
    <row r="20" spans="1:10" ht="15" customHeight="1" x14ac:dyDescent="0.25">
      <c r="A20" s="7">
        <v>6</v>
      </c>
      <c r="B20" s="44"/>
      <c r="C20" s="44"/>
      <c r="D20" s="5"/>
      <c r="E20" s="5"/>
      <c r="F20" s="8"/>
      <c r="G20" s="8"/>
      <c r="H20" s="5"/>
      <c r="I20" s="7"/>
      <c r="J20" s="10">
        <v>0</v>
      </c>
    </row>
    <row r="21" spans="1:10" ht="15" customHeight="1" x14ac:dyDescent="0.25">
      <c r="A21" s="7">
        <v>7</v>
      </c>
      <c r="B21" s="44"/>
      <c r="C21" s="44"/>
      <c r="D21" s="5"/>
      <c r="E21" s="5"/>
      <c r="F21" s="8"/>
      <c r="G21" s="8"/>
      <c r="H21" s="5"/>
      <c r="I21" s="7"/>
      <c r="J21" s="10">
        <v>0</v>
      </c>
    </row>
    <row r="22" spans="1:10" ht="15" customHeight="1" x14ac:dyDescent="0.25">
      <c r="A22" s="7">
        <v>8</v>
      </c>
      <c r="B22" s="44"/>
      <c r="C22" s="44"/>
      <c r="D22" s="5"/>
      <c r="E22" s="5"/>
      <c r="F22" s="8"/>
      <c r="G22" s="8"/>
      <c r="H22" s="5"/>
      <c r="I22" s="7"/>
      <c r="J22" s="10">
        <v>0</v>
      </c>
    </row>
    <row r="23" spans="1:10" ht="15" customHeight="1" x14ac:dyDescent="0.25">
      <c r="A23" s="7">
        <v>9</v>
      </c>
      <c r="B23" s="44"/>
      <c r="C23" s="44"/>
      <c r="D23" s="5"/>
      <c r="E23" s="5"/>
      <c r="F23" s="8"/>
      <c r="G23" s="8"/>
      <c r="H23" s="5"/>
      <c r="I23" s="7"/>
      <c r="J23" s="10">
        <v>0</v>
      </c>
    </row>
    <row r="24" spans="1:10" ht="15" customHeight="1" x14ac:dyDescent="0.25">
      <c r="A24" s="7">
        <v>10</v>
      </c>
      <c r="B24" s="44"/>
      <c r="C24" s="44"/>
      <c r="D24" s="5"/>
      <c r="E24" s="5"/>
      <c r="F24" s="8"/>
      <c r="G24" s="8"/>
      <c r="H24" s="5"/>
      <c r="I24" s="7"/>
      <c r="J24" s="10">
        <v>0</v>
      </c>
    </row>
    <row r="28" spans="1:10" ht="17.5" x14ac:dyDescent="0.35">
      <c r="A28" s="204" t="s">
        <v>174</v>
      </c>
      <c r="B28" s="204"/>
      <c r="C28" s="204"/>
      <c r="D28" s="204"/>
      <c r="E28" s="204"/>
      <c r="F28" s="204"/>
      <c r="G28" s="204"/>
      <c r="H28" s="204"/>
      <c r="I28" s="204"/>
      <c r="J28" s="204"/>
    </row>
    <row r="29" spans="1:10" ht="17.5" x14ac:dyDescent="0.35">
      <c r="A29" s="204" t="s">
        <v>175</v>
      </c>
      <c r="B29" s="204"/>
      <c r="C29" s="204"/>
      <c r="D29" s="204"/>
      <c r="E29" s="204"/>
      <c r="F29" s="204"/>
      <c r="G29" s="204"/>
      <c r="H29" s="204"/>
      <c r="I29" s="204"/>
      <c r="J29" s="204"/>
    </row>
    <row r="30" spans="1:10" ht="17.5" x14ac:dyDescent="0.35">
      <c r="A30" s="204" t="s">
        <v>1363</v>
      </c>
      <c r="B30" s="204"/>
      <c r="C30" s="204"/>
      <c r="D30" s="204"/>
      <c r="E30" s="204"/>
      <c r="F30" s="204"/>
      <c r="G30" s="204"/>
      <c r="H30" s="204"/>
      <c r="I30" s="204"/>
      <c r="J30" s="204"/>
    </row>
    <row r="31" spans="1:10" ht="62" x14ac:dyDescent="0.35">
      <c r="A31" s="205" t="s">
        <v>233</v>
      </c>
      <c r="B31" s="205" t="s">
        <v>189</v>
      </c>
      <c r="C31" s="205" t="s">
        <v>190</v>
      </c>
      <c r="D31" s="205" t="s">
        <v>251</v>
      </c>
      <c r="E31" s="205" t="s">
        <v>191</v>
      </c>
      <c r="F31" s="205" t="s">
        <v>192</v>
      </c>
      <c r="G31" s="205" t="s">
        <v>252</v>
      </c>
      <c r="H31" s="205" t="s">
        <v>193</v>
      </c>
      <c r="I31" s="205" t="s">
        <v>195</v>
      </c>
      <c r="J31" s="205" t="s">
        <v>253</v>
      </c>
    </row>
    <row r="32" spans="1:10" ht="65" customHeight="1" x14ac:dyDescent="0.25">
      <c r="A32" s="206">
        <v>1</v>
      </c>
      <c r="B32" s="203"/>
      <c r="C32" s="203"/>
      <c r="D32" s="203"/>
      <c r="E32" s="203"/>
      <c r="F32" s="203"/>
      <c r="G32" s="203"/>
      <c r="H32" s="203"/>
      <c r="I32" s="203"/>
      <c r="J32" s="203"/>
    </row>
    <row r="33" spans="1:3" ht="15" customHeight="1" x14ac:dyDescent="0.25">
      <c r="A33" s="206">
        <v>2</v>
      </c>
      <c r="B33" s="203"/>
      <c r="C33" s="203"/>
    </row>
    <row r="34" spans="1:3" ht="15" customHeight="1" x14ac:dyDescent="0.25">
      <c r="A34" s="206">
        <v>3</v>
      </c>
      <c r="B34" s="203"/>
      <c r="C34" s="203"/>
    </row>
    <row r="35" spans="1:3" ht="15" customHeight="1" x14ac:dyDescent="0.25">
      <c r="A35" s="206">
        <v>4</v>
      </c>
      <c r="B35" s="203"/>
      <c r="C35" s="203"/>
    </row>
    <row r="36" spans="1:3" ht="15" customHeight="1" x14ac:dyDescent="0.25">
      <c r="A36" s="206">
        <v>5</v>
      </c>
      <c r="B36" s="203"/>
      <c r="C36" s="203"/>
    </row>
    <row r="37" spans="1:3" ht="15" customHeight="1" x14ac:dyDescent="0.25">
      <c r="A37" s="206">
        <v>6</v>
      </c>
      <c r="B37" s="203"/>
      <c r="C37" s="203"/>
    </row>
    <row r="38" spans="1:3" ht="15" customHeight="1" x14ac:dyDescent="0.25">
      <c r="A38" s="206">
        <v>7</v>
      </c>
      <c r="B38" s="203"/>
      <c r="C38" s="203"/>
    </row>
    <row r="39" spans="1:3" ht="15" customHeight="1" x14ac:dyDescent="0.25">
      <c r="A39" s="206">
        <v>8</v>
      </c>
      <c r="B39" s="203"/>
      <c r="C39" s="203"/>
    </row>
    <row r="40" spans="1:3" ht="15" customHeight="1" x14ac:dyDescent="0.25">
      <c r="A40" s="206">
        <v>9</v>
      </c>
      <c r="B40" s="203"/>
      <c r="C40" s="203"/>
    </row>
    <row r="41" spans="1:3" ht="15" customHeight="1" x14ac:dyDescent="0.25">
      <c r="A41" s="206">
        <v>10</v>
      </c>
      <c r="B41" s="203"/>
      <c r="C41" s="203"/>
    </row>
    <row r="42" spans="1:3" ht="15" customHeight="1" x14ac:dyDescent="0.25">
      <c r="A42" s="7"/>
      <c r="B42" s="44"/>
      <c r="C42" s="44"/>
    </row>
  </sheetData>
  <printOptions horizontalCentered="1"/>
  <pageMargins left="0.25" right="0.25" top="0.75" bottom="0.75" header="0.3" footer="0.3"/>
  <pageSetup scale="86" orientation="landscape" r:id="rId1"/>
  <headerFooter alignWithMargins="0">
    <oddHeader>&amp;L&amp;"Calibri"&amp;10&amp;KFF0000CLIENT PROPRIETARY \ PRIVILEGED AND CONFIDENTIAL&amp;1#</oddHeader>
    <oddFooter>&amp;R (8) Public-Private Ventures</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900-000000000000}">
          <x14:formula1>
            <xm:f>'Data Elements'!$A$2:$A$5</xm:f>
          </x14:formula1>
          <xm:sqref>B15:B24 B33:B42</xm:sqref>
        </x14:dataValidation>
        <x14:dataValidation type="list" allowBlank="1" showInputMessage="1" showErrorMessage="1" xr:uid="{00000000-0002-0000-0900-000001000000}">
          <x14:formula1>
            <xm:f>'Data Elements'!$C$2:$C$79</xm:f>
          </x14:formula1>
          <xm:sqref>C15:C24 C33:C42</xm:sqref>
        </x14:dataValidation>
        <x14:dataValidation type="list" allowBlank="1" showInputMessage="1" showErrorMessage="1" xr:uid="{22BCD297-B30F-43AA-9655-9DD361647922}">
          <x14:formula1>
            <xm:f>'(0) NAFSGL Installation List'!$E$3:$E$462</xm:f>
          </x14:formula1>
          <xm:sqref>E15:E24 E32:E41</xm:sqref>
        </x14:dataValidation>
        <x14:dataValidation type="list" allowBlank="1" showInputMessage="1" showErrorMessage="1" xr:uid="{F4EB5FFA-D9CD-427B-9970-6B69CE464845}">
          <x14:formula1>
            <xm:f>'(0) NAFSGL Installation List'!$D$3:$D$462</xm:f>
          </x14:formula1>
          <xm:sqref>F15:F24 F32:F41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14"/>
  <sheetViews>
    <sheetView zoomScale="70" zoomScaleNormal="70" workbookViewId="0">
      <pane ySplit="4" topLeftCell="A5" activePane="bottomLeft" state="frozenSplit"/>
      <selection activeCell="T45" sqref="T45"/>
      <selection pane="bottomLeft" activeCell="E5" sqref="E5"/>
    </sheetView>
  </sheetViews>
  <sheetFormatPr defaultRowHeight="12.5" x14ac:dyDescent="0.25"/>
  <cols>
    <col min="1" max="1" width="12.36328125" customWidth="1"/>
    <col min="2" max="2" width="17.36328125" customWidth="1"/>
    <col min="3" max="4" width="12.08984375" customWidth="1"/>
    <col min="5" max="5" width="27.08984375" customWidth="1"/>
    <col min="6" max="6" width="14.08984375" customWidth="1"/>
    <col min="7" max="7" width="33.453125" customWidth="1"/>
    <col min="8" max="8" width="13.453125" customWidth="1"/>
  </cols>
  <sheetData>
    <row r="1" spans="1:8" ht="17.5" x14ac:dyDescent="0.35">
      <c r="A1" s="2" t="s">
        <v>174</v>
      </c>
      <c r="B1" s="2"/>
      <c r="C1" s="2"/>
      <c r="D1" s="2"/>
      <c r="E1" s="2"/>
      <c r="F1" s="2"/>
      <c r="G1" s="2"/>
      <c r="H1" s="2"/>
    </row>
    <row r="2" spans="1:8" ht="17.5" x14ac:dyDescent="0.35">
      <c r="A2" s="2" t="s">
        <v>175</v>
      </c>
      <c r="B2" s="2"/>
      <c r="C2" s="2"/>
      <c r="D2" s="2"/>
      <c r="E2" s="2"/>
      <c r="F2" s="2"/>
      <c r="G2" s="2"/>
      <c r="H2" s="2"/>
    </row>
    <row r="3" spans="1:8" ht="17.5" x14ac:dyDescent="0.35">
      <c r="A3" s="1" t="s">
        <v>254</v>
      </c>
      <c r="B3" s="1"/>
      <c r="C3" s="1"/>
      <c r="D3" s="1"/>
      <c r="E3" s="1"/>
      <c r="F3" s="1"/>
      <c r="G3" s="1"/>
      <c r="H3" s="1"/>
    </row>
    <row r="4" spans="1:8" ht="65" customHeight="1" x14ac:dyDescent="0.35">
      <c r="A4" s="3" t="s">
        <v>227</v>
      </c>
      <c r="B4" s="3" t="s">
        <v>189</v>
      </c>
      <c r="C4" s="3" t="s">
        <v>255</v>
      </c>
      <c r="D4" s="3" t="s">
        <v>190</v>
      </c>
      <c r="E4" s="3" t="s">
        <v>256</v>
      </c>
      <c r="F4" s="3" t="s">
        <v>257</v>
      </c>
      <c r="G4" s="3" t="s">
        <v>258</v>
      </c>
      <c r="H4" s="3" t="s">
        <v>259</v>
      </c>
    </row>
    <row r="5" spans="1:8" ht="15" customHeight="1" x14ac:dyDescent="0.25">
      <c r="A5" s="7">
        <v>1</v>
      </c>
      <c r="B5" s="44"/>
      <c r="C5" s="5"/>
      <c r="D5" s="44"/>
      <c r="E5" s="5"/>
      <c r="F5" s="8"/>
      <c r="G5" s="8"/>
      <c r="H5" s="10">
        <v>0</v>
      </c>
    </row>
    <row r="6" spans="1:8" ht="15" customHeight="1" x14ac:dyDescent="0.25">
      <c r="A6" s="7">
        <v>2</v>
      </c>
      <c r="B6" s="44"/>
      <c r="C6" s="5"/>
      <c r="D6" s="44"/>
      <c r="E6" s="5"/>
      <c r="F6" s="8"/>
      <c r="G6" s="8"/>
      <c r="H6" s="10">
        <v>0</v>
      </c>
    </row>
    <row r="7" spans="1:8" ht="15" customHeight="1" x14ac:dyDescent="0.25">
      <c r="A7" s="7">
        <v>3</v>
      </c>
      <c r="B7" s="44"/>
      <c r="C7" s="5"/>
      <c r="D7" s="44"/>
      <c r="E7" s="5"/>
      <c r="F7" s="8"/>
      <c r="G7" s="8"/>
      <c r="H7" s="10">
        <v>0</v>
      </c>
    </row>
    <row r="8" spans="1:8" ht="15" customHeight="1" x14ac:dyDescent="0.25">
      <c r="A8" s="7">
        <v>4</v>
      </c>
      <c r="B8" s="44"/>
      <c r="C8" s="5"/>
      <c r="D8" s="44"/>
      <c r="E8" s="5"/>
      <c r="F8" s="8"/>
      <c r="G8" s="8"/>
      <c r="H8" s="10">
        <v>0</v>
      </c>
    </row>
    <row r="9" spans="1:8" ht="15" customHeight="1" x14ac:dyDescent="0.25">
      <c r="A9" s="7">
        <v>5</v>
      </c>
      <c r="B9" s="44"/>
      <c r="C9" s="5"/>
      <c r="D9" s="44"/>
      <c r="E9" s="5"/>
      <c r="F9" s="8"/>
      <c r="G9" s="8"/>
      <c r="H9" s="10">
        <v>0</v>
      </c>
    </row>
    <row r="10" spans="1:8" ht="15" customHeight="1" x14ac:dyDescent="0.25">
      <c r="A10" s="7">
        <v>6</v>
      </c>
      <c r="B10" s="44"/>
      <c r="C10" s="5"/>
      <c r="D10" s="44"/>
      <c r="E10" s="5"/>
      <c r="F10" s="8"/>
      <c r="G10" s="8"/>
      <c r="H10" s="10">
        <v>0</v>
      </c>
    </row>
    <row r="11" spans="1:8" ht="15" customHeight="1" x14ac:dyDescent="0.25">
      <c r="A11" s="7">
        <v>7</v>
      </c>
      <c r="B11" s="44"/>
      <c r="C11" s="5"/>
      <c r="D11" s="44"/>
      <c r="E11" s="5"/>
      <c r="F11" s="8"/>
      <c r="G11" s="8"/>
      <c r="H11" s="10">
        <v>0</v>
      </c>
    </row>
    <row r="12" spans="1:8" ht="15" customHeight="1" x14ac:dyDescent="0.25">
      <c r="A12" s="7">
        <v>8</v>
      </c>
      <c r="B12" s="44"/>
      <c r="C12" s="5"/>
      <c r="D12" s="44"/>
      <c r="E12" s="5"/>
      <c r="F12" s="8"/>
      <c r="G12" s="8"/>
      <c r="H12" s="10">
        <v>0</v>
      </c>
    </row>
    <row r="13" spans="1:8" ht="15" customHeight="1" x14ac:dyDescent="0.25">
      <c r="A13" s="7">
        <v>9</v>
      </c>
      <c r="B13" s="44"/>
      <c r="C13" s="5"/>
      <c r="D13" s="44"/>
      <c r="E13" s="5"/>
      <c r="F13" s="8"/>
      <c r="G13" s="8"/>
      <c r="H13" s="10">
        <v>0</v>
      </c>
    </row>
    <row r="14" spans="1:8" ht="15" customHeight="1" x14ac:dyDescent="0.25">
      <c r="A14" s="7">
        <v>10</v>
      </c>
      <c r="B14" s="44"/>
      <c r="C14" s="5"/>
      <c r="D14" s="44"/>
      <c r="E14" s="5"/>
      <c r="F14" s="8"/>
      <c r="G14" s="8"/>
      <c r="H14" s="10">
        <v>0</v>
      </c>
    </row>
  </sheetData>
  <autoFilter ref="A4:H4" xr:uid="{00000000-0009-0000-0000-00000A000000}"/>
  <printOptions horizontalCentered="1"/>
  <pageMargins left="0.25" right="0.25" top="0.75" bottom="0.75" header="0.3" footer="0.3"/>
  <pageSetup scale="96" orientation="landscape" r:id="rId1"/>
  <headerFooter alignWithMargins="0">
    <oddHeader>&amp;L&amp;"Calibri"&amp;10&amp;KFF0000CLIENT PROPRIETARY \ PRIVILEGED AND CONFIDENTIAL&amp;1#</oddHeader>
    <oddFooter>&amp;R (9) Enhanced Use Lease Summary</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0000000}">
          <x14:formula1>
            <xm:f>'Data Elements'!$A$2:$A$5</xm:f>
          </x14:formula1>
          <xm:sqref>B5:B14</xm:sqref>
        </x14:dataValidation>
        <x14:dataValidation type="list" allowBlank="1" showInputMessage="1" showErrorMessage="1" xr:uid="{00000000-0002-0000-0A00-000001000000}">
          <x14:formula1>
            <xm:f>'Data Elements'!$C$2:$C$79</xm:f>
          </x14:formula1>
          <xm:sqref>D5:D14</xm:sqref>
        </x14:dataValidation>
        <x14:dataValidation type="list" allowBlank="1" showInputMessage="1" showErrorMessage="1" xr:uid="{C65B7794-E4C8-4D4E-9469-8CB884D30888}">
          <x14:formula1>
            <xm:f>'(0) NAFSGL Installation List'!$E$3:$E$462</xm:f>
          </x14:formula1>
          <xm:sqref>E5:E14</xm:sqref>
        </x14:dataValidation>
        <x14:dataValidation type="list" allowBlank="1" showInputMessage="1" showErrorMessage="1" xr:uid="{60EFA7D9-2C73-472A-9041-7ED8600F84DC}">
          <x14:formula1>
            <xm:f>'(0) NAFSGL Installation List'!$D$3:$D$462</xm:f>
          </x14:formula1>
          <xm:sqref>F5:F14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151"/>
  <sheetViews>
    <sheetView zoomScale="70" zoomScaleNormal="70" workbookViewId="0">
      <selection activeCell="R18" sqref="R18"/>
    </sheetView>
  </sheetViews>
  <sheetFormatPr defaultRowHeight="12.5" x14ac:dyDescent="0.25"/>
  <cols>
    <col min="1" max="1" width="10.453125" customWidth="1"/>
    <col min="2" max="2" width="19.90625" customWidth="1"/>
    <col min="3" max="3" width="14" customWidth="1"/>
    <col min="4" max="4" width="12" style="70" customWidth="1"/>
    <col min="5" max="5" width="40.7265625" style="100" customWidth="1"/>
    <col min="6" max="6" width="14.08984375" style="178" customWidth="1"/>
    <col min="7" max="7" width="39.36328125" customWidth="1"/>
    <col min="8" max="8" width="14.453125" style="70" customWidth="1"/>
    <col min="9" max="9" width="28.90625" style="70" customWidth="1"/>
    <col min="10" max="10" width="16.36328125" customWidth="1"/>
    <col min="11" max="11" width="14.08984375" customWidth="1"/>
    <col min="12" max="12" width="13.54296875" style="68" customWidth="1"/>
    <col min="13" max="13" width="13.6328125" style="96" customWidth="1"/>
    <col min="14" max="14" width="14.6328125" style="68" customWidth="1"/>
    <col min="15" max="15" width="14.6328125" style="96" customWidth="1"/>
    <col min="16" max="16" width="16.453125" style="70" customWidth="1"/>
    <col min="17" max="17" width="16.453125" customWidth="1"/>
    <col min="18" max="18" width="16.453125" style="109" customWidth="1"/>
    <col min="19" max="19" width="17.08984375" style="70" customWidth="1"/>
    <col min="20" max="20" width="14.6328125" style="70" customWidth="1"/>
    <col min="21" max="21" width="16.90625" style="70" customWidth="1"/>
    <col min="22" max="22" width="16.90625" style="200" customWidth="1"/>
    <col min="23" max="23" width="75.6328125" style="96" customWidth="1"/>
  </cols>
  <sheetData>
    <row r="1" spans="1:23" ht="52.5" customHeight="1" x14ac:dyDescent="0.35">
      <c r="A1" s="389" t="s">
        <v>174</v>
      </c>
      <c r="B1" s="389"/>
      <c r="C1" s="389"/>
      <c r="D1" s="389"/>
      <c r="E1" s="389"/>
      <c r="F1" s="389"/>
      <c r="G1" s="389"/>
      <c r="H1" s="389"/>
      <c r="I1" s="389"/>
      <c r="J1" s="2"/>
      <c r="K1" s="2"/>
      <c r="L1" s="92"/>
      <c r="M1" s="94"/>
      <c r="N1" s="92"/>
      <c r="O1" s="94"/>
      <c r="P1" s="88"/>
      <c r="Q1" s="2"/>
      <c r="R1" s="2"/>
      <c r="S1" s="88"/>
      <c r="T1" s="88"/>
      <c r="U1" s="88"/>
      <c r="V1" s="196"/>
      <c r="W1" s="94"/>
    </row>
    <row r="2" spans="1:23" ht="17.5" x14ac:dyDescent="0.35">
      <c r="A2" s="389" t="s">
        <v>231</v>
      </c>
      <c r="B2" s="389"/>
      <c r="C2" s="389"/>
      <c r="D2" s="389"/>
      <c r="E2" s="389"/>
      <c r="F2" s="389"/>
      <c r="G2" s="389"/>
      <c r="H2" s="389"/>
      <c r="I2" s="389"/>
      <c r="J2" s="2"/>
      <c r="K2" s="2"/>
      <c r="L2" s="92"/>
      <c r="M2" s="94"/>
      <c r="N2" s="92"/>
      <c r="O2" s="94"/>
      <c r="P2" s="88"/>
      <c r="Q2" s="2"/>
      <c r="R2" s="2"/>
      <c r="S2" s="88"/>
      <c r="T2" s="88"/>
      <c r="U2" s="88"/>
      <c r="V2" s="196"/>
      <c r="W2" s="94"/>
    </row>
    <row r="3" spans="1:23" ht="17.5" x14ac:dyDescent="0.35">
      <c r="A3" s="389" t="s">
        <v>260</v>
      </c>
      <c r="B3" s="389"/>
      <c r="C3" s="389"/>
      <c r="D3" s="389"/>
      <c r="E3" s="389"/>
      <c r="F3" s="389"/>
      <c r="G3" s="389"/>
      <c r="H3" s="389"/>
      <c r="I3" s="389"/>
      <c r="J3" s="2"/>
      <c r="K3" s="2"/>
      <c r="L3" s="92"/>
      <c r="M3" s="94"/>
      <c r="N3" s="92"/>
      <c r="O3" s="94"/>
      <c r="P3" s="88"/>
      <c r="Q3" s="2"/>
      <c r="R3" s="2"/>
      <c r="S3" s="88"/>
      <c r="T3" s="88"/>
      <c r="U3" s="88"/>
      <c r="V3" s="196"/>
      <c r="W3" s="94"/>
    </row>
    <row r="4" spans="1:23" ht="70" x14ac:dyDescent="0.35">
      <c r="A4" s="1" t="s">
        <v>261</v>
      </c>
      <c r="B4" s="1"/>
      <c r="C4" s="1"/>
      <c r="D4" s="89"/>
      <c r="E4" s="97"/>
      <c r="F4" s="179"/>
      <c r="G4" s="1"/>
      <c r="H4" s="89"/>
      <c r="I4" s="89"/>
      <c r="J4" s="1"/>
      <c r="K4" s="1"/>
      <c r="L4" s="93"/>
      <c r="M4" s="95"/>
      <c r="N4" s="93"/>
      <c r="O4" s="95"/>
      <c r="P4" s="89"/>
      <c r="Q4" s="1"/>
      <c r="R4" s="1"/>
      <c r="S4" s="89"/>
      <c r="T4" s="89"/>
      <c r="U4" s="89"/>
      <c r="V4" s="197"/>
      <c r="W4" s="95"/>
    </row>
    <row r="5" spans="1:23" ht="17.5" x14ac:dyDescent="0.35">
      <c r="A5" s="13"/>
      <c r="B5" s="14" t="s">
        <v>176</v>
      </c>
      <c r="C5" s="13"/>
      <c r="D5" s="90"/>
      <c r="E5" s="98"/>
      <c r="F5" s="180"/>
      <c r="G5" s="13"/>
      <c r="H5" s="90"/>
      <c r="I5" s="90"/>
      <c r="J5" s="13"/>
      <c r="K5" s="13"/>
      <c r="L5" s="13"/>
      <c r="M5" s="12"/>
      <c r="N5" s="13"/>
      <c r="O5" s="12"/>
      <c r="P5" s="90"/>
      <c r="Q5" s="13"/>
      <c r="R5" s="13"/>
      <c r="S5" s="90"/>
      <c r="T5" s="90"/>
      <c r="U5" s="90"/>
      <c r="V5" s="198"/>
      <c r="W5" s="12"/>
    </row>
    <row r="6" spans="1:23" ht="15" x14ac:dyDescent="0.3">
      <c r="A6" s="13" t="s">
        <v>177</v>
      </c>
      <c r="B6" s="12" t="s">
        <v>178</v>
      </c>
      <c r="C6" s="13"/>
      <c r="D6" s="90"/>
      <c r="E6" s="98"/>
      <c r="F6" s="180"/>
      <c r="G6" s="13"/>
      <c r="H6" s="90"/>
      <c r="I6" s="90"/>
      <c r="J6" s="13"/>
      <c r="K6" s="13"/>
      <c r="L6" s="13"/>
      <c r="M6" s="12"/>
      <c r="N6" s="13"/>
      <c r="O6" s="12"/>
      <c r="P6" s="90"/>
      <c r="Q6" s="13"/>
      <c r="R6" s="13"/>
      <c r="S6" s="90"/>
      <c r="T6" s="90"/>
      <c r="U6" s="90"/>
      <c r="V6" s="198"/>
      <c r="W6" s="12"/>
    </row>
    <row r="7" spans="1:23" ht="15" x14ac:dyDescent="0.3">
      <c r="A7" s="13"/>
      <c r="B7" s="12" t="s">
        <v>179</v>
      </c>
      <c r="C7" s="13"/>
      <c r="D7" s="90"/>
      <c r="E7" s="98"/>
      <c r="F7" s="180"/>
      <c r="G7" s="13"/>
      <c r="H7" s="90"/>
      <c r="I7" s="90"/>
      <c r="J7" s="13"/>
      <c r="K7" s="13"/>
      <c r="L7" s="13"/>
      <c r="M7" s="12"/>
      <c r="N7" s="13"/>
      <c r="O7" s="12"/>
      <c r="P7" s="90"/>
      <c r="Q7" s="13"/>
      <c r="R7" s="13"/>
      <c r="S7" s="90"/>
      <c r="T7" s="90"/>
      <c r="U7" s="90"/>
      <c r="V7" s="198"/>
      <c r="W7" s="12"/>
    </row>
    <row r="8" spans="1:23" ht="15" x14ac:dyDescent="0.3">
      <c r="A8" s="13"/>
      <c r="B8" s="12" t="s">
        <v>180</v>
      </c>
      <c r="C8" s="13"/>
      <c r="D8" s="90"/>
      <c r="E8" s="98"/>
      <c r="F8" s="180"/>
      <c r="G8" s="13"/>
      <c r="H8" s="90"/>
      <c r="I8" s="90"/>
      <c r="J8" s="13"/>
      <c r="K8" s="13"/>
      <c r="L8" s="13"/>
      <c r="M8" s="12"/>
      <c r="N8" s="13"/>
      <c r="O8" s="12"/>
      <c r="P8" s="90"/>
      <c r="Q8" s="13"/>
      <c r="R8" s="13"/>
      <c r="S8" s="90"/>
      <c r="T8" s="90"/>
      <c r="U8" s="90"/>
      <c r="V8" s="198"/>
      <c r="W8" s="12"/>
    </row>
    <row r="9" spans="1:23" ht="15" x14ac:dyDescent="0.3">
      <c r="A9" s="13"/>
      <c r="B9" s="12" t="s">
        <v>216</v>
      </c>
      <c r="C9" s="13"/>
      <c r="D9" s="91"/>
      <c r="E9" s="99"/>
      <c r="F9" s="181"/>
      <c r="G9" s="13"/>
      <c r="H9" s="90"/>
      <c r="I9" s="90"/>
      <c r="J9" s="13"/>
      <c r="K9" s="13"/>
      <c r="L9" s="13"/>
      <c r="M9" s="12"/>
      <c r="N9" s="13"/>
      <c r="O9" s="12"/>
      <c r="P9" s="90"/>
      <c r="Q9" s="13"/>
      <c r="R9" s="13"/>
      <c r="S9" s="90"/>
      <c r="T9" s="90"/>
      <c r="U9" s="90"/>
      <c r="V9" s="198"/>
      <c r="W9" s="12"/>
    </row>
    <row r="10" spans="1:23" ht="15" x14ac:dyDescent="0.3">
      <c r="A10" s="13" t="s">
        <v>181</v>
      </c>
      <c r="B10" s="12" t="s">
        <v>1372</v>
      </c>
      <c r="C10" s="13"/>
      <c r="D10" s="91"/>
      <c r="E10" s="99"/>
      <c r="F10" s="181"/>
      <c r="G10" s="13"/>
      <c r="H10" s="90"/>
      <c r="I10" s="90"/>
      <c r="J10" s="13"/>
      <c r="K10" s="13"/>
      <c r="L10" s="13"/>
      <c r="M10" s="12"/>
      <c r="N10" s="13"/>
      <c r="O10" s="12"/>
      <c r="P10" s="90"/>
      <c r="Q10" s="13"/>
      <c r="R10" s="13"/>
      <c r="S10" s="90"/>
      <c r="T10" s="90"/>
      <c r="U10" s="90"/>
      <c r="V10" s="198"/>
      <c r="W10" s="12"/>
    </row>
    <row r="11" spans="1:23" ht="15" x14ac:dyDescent="0.3">
      <c r="A11" s="13" t="s">
        <v>183</v>
      </c>
      <c r="B11" s="12" t="s">
        <v>184</v>
      </c>
      <c r="C11" s="13"/>
      <c r="D11" s="90"/>
      <c r="E11" s="98"/>
      <c r="F11" s="180"/>
      <c r="G11" s="13"/>
      <c r="H11" s="90"/>
      <c r="I11" s="90"/>
      <c r="J11" s="13"/>
      <c r="K11" s="13"/>
      <c r="L11" s="13"/>
      <c r="M11" s="12"/>
      <c r="N11" s="13"/>
      <c r="O11" s="12"/>
      <c r="P11" s="90"/>
      <c r="Q11" s="13"/>
      <c r="R11" s="13"/>
      <c r="S11" s="90"/>
      <c r="T11" s="90"/>
      <c r="U11" s="90"/>
      <c r="V11" s="198"/>
      <c r="W11" s="12"/>
    </row>
    <row r="12" spans="1:23" ht="15" x14ac:dyDescent="0.3">
      <c r="A12" s="13" t="s">
        <v>185</v>
      </c>
      <c r="B12" s="12" t="s">
        <v>1200</v>
      </c>
      <c r="C12" s="13"/>
      <c r="D12" s="90"/>
      <c r="E12" s="98"/>
      <c r="F12" s="180"/>
      <c r="G12" s="13"/>
      <c r="H12" s="90"/>
      <c r="I12" s="90"/>
      <c r="J12" s="13"/>
      <c r="K12" s="13"/>
      <c r="L12" s="13"/>
      <c r="M12" s="12"/>
      <c r="N12" s="13"/>
      <c r="O12" s="12"/>
      <c r="P12" s="90"/>
      <c r="Q12" s="13"/>
      <c r="R12" s="13"/>
      <c r="S12" s="90"/>
      <c r="T12" s="90"/>
      <c r="U12" s="90"/>
      <c r="V12" s="198"/>
      <c r="W12" s="12"/>
    </row>
    <row r="13" spans="1:23" ht="15" x14ac:dyDescent="0.3">
      <c r="A13" s="13" t="s">
        <v>186</v>
      </c>
      <c r="B13" s="12" t="s">
        <v>262</v>
      </c>
      <c r="C13" s="13"/>
      <c r="D13" s="90"/>
      <c r="E13" s="98"/>
      <c r="F13" s="180"/>
      <c r="G13" s="13"/>
      <c r="H13" s="90"/>
      <c r="I13" s="90"/>
      <c r="J13" s="13"/>
      <c r="K13" s="13"/>
      <c r="L13" s="13"/>
      <c r="M13" s="12"/>
      <c r="N13" s="13"/>
      <c r="O13" s="12"/>
      <c r="P13" s="90"/>
      <c r="Q13" s="13"/>
      <c r="R13" s="13"/>
      <c r="S13" s="90"/>
      <c r="T13" s="90"/>
      <c r="U13" s="90"/>
      <c r="V13" s="198"/>
      <c r="W13" s="12"/>
    </row>
    <row r="14" spans="1:23" ht="15" x14ac:dyDescent="0.3">
      <c r="A14" s="13" t="s">
        <v>263</v>
      </c>
      <c r="B14" s="12" t="s">
        <v>264</v>
      </c>
      <c r="C14" s="13"/>
      <c r="D14" s="90"/>
      <c r="E14" s="98"/>
      <c r="F14" s="180"/>
      <c r="G14" s="13"/>
      <c r="H14" s="90"/>
      <c r="I14" s="90"/>
      <c r="J14" s="13"/>
      <c r="K14" s="13"/>
      <c r="L14" s="13"/>
      <c r="M14" s="12"/>
      <c r="N14" s="13"/>
      <c r="O14" s="12"/>
      <c r="P14" s="90"/>
      <c r="Q14" s="13"/>
      <c r="R14" s="13"/>
      <c r="S14" s="90"/>
      <c r="T14" s="90"/>
      <c r="U14" s="90"/>
      <c r="V14" s="198"/>
      <c r="W14" s="12"/>
    </row>
    <row r="15" spans="1:23" ht="115.25" customHeight="1" x14ac:dyDescent="0.35">
      <c r="A15" s="3" t="s">
        <v>227</v>
      </c>
      <c r="B15" s="3" t="s">
        <v>189</v>
      </c>
      <c r="C15" s="3" t="s">
        <v>228</v>
      </c>
      <c r="D15" s="3" t="s">
        <v>190</v>
      </c>
      <c r="E15" s="202" t="s">
        <v>256</v>
      </c>
      <c r="F15" s="182" t="s">
        <v>192</v>
      </c>
      <c r="G15" s="3" t="s">
        <v>193</v>
      </c>
      <c r="H15" s="3" t="s">
        <v>252</v>
      </c>
      <c r="I15" s="3" t="s">
        <v>195</v>
      </c>
      <c r="J15" s="3" t="s">
        <v>265</v>
      </c>
      <c r="K15" s="3" t="s">
        <v>266</v>
      </c>
      <c r="L15" s="3" t="s">
        <v>267</v>
      </c>
      <c r="M15" s="3" t="s">
        <v>268</v>
      </c>
      <c r="N15" s="3" t="s">
        <v>269</v>
      </c>
      <c r="O15" s="3" t="s">
        <v>270</v>
      </c>
      <c r="P15" s="3" t="s">
        <v>272</v>
      </c>
      <c r="Q15" s="3" t="s">
        <v>271</v>
      </c>
      <c r="R15" s="3" t="s">
        <v>1374</v>
      </c>
      <c r="S15" s="3" t="s">
        <v>273</v>
      </c>
      <c r="T15" s="3" t="s">
        <v>206</v>
      </c>
      <c r="U15" s="87" t="s">
        <v>274</v>
      </c>
      <c r="V15" s="199" t="s">
        <v>1360</v>
      </c>
      <c r="W15" s="3" t="s">
        <v>212</v>
      </c>
    </row>
    <row r="16" spans="1:23" s="84" customFormat="1" x14ac:dyDescent="0.25">
      <c r="A16" s="210"/>
      <c r="B16" s="207"/>
      <c r="C16" s="208"/>
      <c r="D16" s="207"/>
      <c r="E16" s="211"/>
      <c r="F16" s="211"/>
      <c r="G16" s="211"/>
      <c r="H16" s="211"/>
      <c r="I16" s="210"/>
      <c r="J16" s="212"/>
      <c r="K16" s="212"/>
      <c r="L16" s="209"/>
      <c r="M16" s="207"/>
      <c r="N16" s="209"/>
      <c r="O16" s="207"/>
      <c r="P16" s="212"/>
      <c r="Q16" s="212"/>
      <c r="R16" s="212"/>
      <c r="S16" s="208"/>
      <c r="T16" s="208"/>
      <c r="U16" s="207"/>
      <c r="V16" s="208"/>
      <c r="W16" s="213"/>
    </row>
    <row r="17" spans="1:23" s="83" customFormat="1" x14ac:dyDescent="0.25">
      <c r="A17" s="210"/>
      <c r="B17" s="207"/>
      <c r="C17" s="208"/>
      <c r="D17" s="207"/>
      <c r="E17" s="207"/>
      <c r="F17" s="211"/>
      <c r="G17" s="211"/>
      <c r="H17" s="211"/>
      <c r="I17" s="210"/>
      <c r="J17" s="212"/>
      <c r="K17" s="212"/>
      <c r="L17" s="209"/>
      <c r="M17" s="207"/>
      <c r="N17" s="209"/>
      <c r="O17" s="207"/>
      <c r="P17" s="212"/>
      <c r="Q17" s="212"/>
      <c r="R17" s="212"/>
      <c r="S17" s="208"/>
      <c r="T17" s="208"/>
      <c r="U17" s="207"/>
      <c r="V17" s="208"/>
      <c r="W17" s="213"/>
    </row>
    <row r="18" spans="1:23" s="83" customFormat="1" x14ac:dyDescent="0.25">
      <c r="A18" s="210"/>
      <c r="B18" s="207"/>
      <c r="C18" s="208"/>
      <c r="D18" s="207"/>
      <c r="E18" s="211"/>
      <c r="F18" s="211"/>
      <c r="G18" s="211"/>
      <c r="H18" s="211"/>
      <c r="I18" s="210"/>
      <c r="J18" s="212"/>
      <c r="K18" s="212"/>
      <c r="L18" s="209"/>
      <c r="M18" s="207"/>
      <c r="N18" s="209"/>
      <c r="O18" s="207"/>
      <c r="P18" s="212"/>
      <c r="Q18" s="212"/>
      <c r="R18" s="212"/>
      <c r="S18" s="208"/>
      <c r="T18" s="208"/>
      <c r="U18" s="207"/>
      <c r="V18" s="208"/>
      <c r="W18" s="213"/>
    </row>
    <row r="19" spans="1:23" s="83" customFormat="1" x14ac:dyDescent="0.25">
      <c r="A19" s="210"/>
      <c r="B19" s="207"/>
      <c r="C19" s="208"/>
      <c r="D19" s="207"/>
      <c r="E19" s="211"/>
      <c r="F19" s="211"/>
      <c r="G19" s="207"/>
      <c r="H19" s="211"/>
      <c r="I19" s="210"/>
      <c r="J19" s="212"/>
      <c r="K19" s="212"/>
      <c r="L19" s="209"/>
      <c r="M19" s="207"/>
      <c r="N19" s="209"/>
      <c r="O19" s="207"/>
      <c r="P19" s="212"/>
      <c r="Q19" s="212"/>
      <c r="R19" s="212"/>
      <c r="S19" s="208"/>
      <c r="T19" s="208"/>
      <c r="U19" s="207"/>
      <c r="V19" s="208"/>
      <c r="W19" s="213"/>
    </row>
    <row r="20" spans="1:23" s="83" customFormat="1" x14ac:dyDescent="0.25">
      <c r="A20" s="210"/>
      <c r="B20" s="207"/>
      <c r="C20" s="208"/>
      <c r="D20" s="207"/>
      <c r="E20" s="211"/>
      <c r="F20" s="211"/>
      <c r="G20" s="211"/>
      <c r="H20" s="211"/>
      <c r="I20" s="210"/>
      <c r="J20" s="212"/>
      <c r="K20" s="212"/>
      <c r="L20" s="209"/>
      <c r="M20" s="207"/>
      <c r="N20" s="209"/>
      <c r="O20" s="207"/>
      <c r="P20" s="212"/>
      <c r="Q20" s="212"/>
      <c r="R20" s="212"/>
      <c r="S20" s="208"/>
      <c r="T20" s="208"/>
      <c r="U20" s="207"/>
      <c r="V20" s="208"/>
      <c r="W20" s="213"/>
    </row>
    <row r="21" spans="1:23" s="83" customFormat="1" x14ac:dyDescent="0.25">
      <c r="A21" s="210"/>
      <c r="B21" s="207"/>
      <c r="C21" s="208"/>
      <c r="D21" s="207"/>
      <c r="E21" s="211"/>
      <c r="F21" s="211"/>
      <c r="G21" s="211"/>
      <c r="H21" s="211"/>
      <c r="I21" s="210"/>
      <c r="J21" s="212"/>
      <c r="K21" s="212"/>
      <c r="L21" s="209"/>
      <c r="M21" s="207"/>
      <c r="N21" s="209"/>
      <c r="O21" s="207"/>
      <c r="P21" s="212"/>
      <c r="Q21" s="212"/>
      <c r="R21" s="212"/>
      <c r="S21" s="208"/>
      <c r="T21" s="208"/>
      <c r="U21" s="207"/>
      <c r="V21" s="208"/>
      <c r="W21" s="213"/>
    </row>
    <row r="22" spans="1:23" s="83" customFormat="1" x14ac:dyDescent="0.25">
      <c r="A22" s="210"/>
      <c r="B22" s="207"/>
      <c r="C22" s="208"/>
      <c r="D22" s="207"/>
      <c r="E22" s="211"/>
      <c r="F22" s="211"/>
      <c r="G22" s="211"/>
      <c r="H22" s="211"/>
      <c r="I22" s="210"/>
      <c r="J22" s="212"/>
      <c r="K22" s="212"/>
      <c r="L22" s="209"/>
      <c r="M22" s="207"/>
      <c r="N22" s="209"/>
      <c r="O22" s="207"/>
      <c r="P22" s="212"/>
      <c r="Q22" s="212"/>
      <c r="R22" s="212"/>
      <c r="S22" s="208"/>
      <c r="T22" s="208"/>
      <c r="U22" s="207"/>
      <c r="V22" s="208"/>
      <c r="W22" s="213"/>
    </row>
    <row r="23" spans="1:23" s="83" customFormat="1" x14ac:dyDescent="0.25">
      <c r="A23" s="210"/>
      <c r="B23" s="207"/>
      <c r="C23" s="208"/>
      <c r="D23" s="207"/>
      <c r="E23" s="211"/>
      <c r="F23" s="211"/>
      <c r="G23" s="211"/>
      <c r="H23" s="211"/>
      <c r="I23" s="210"/>
      <c r="J23" s="212"/>
      <c r="K23" s="212"/>
      <c r="L23" s="209"/>
      <c r="M23" s="207"/>
      <c r="N23" s="209"/>
      <c r="O23" s="207"/>
      <c r="P23" s="212"/>
      <c r="Q23" s="212"/>
      <c r="R23" s="212"/>
      <c r="S23" s="208"/>
      <c r="T23" s="208"/>
      <c r="U23" s="207"/>
      <c r="V23" s="208"/>
      <c r="W23" s="213"/>
    </row>
    <row r="24" spans="1:23" s="83" customFormat="1" x14ac:dyDescent="0.25">
      <c r="A24" s="210"/>
      <c r="B24" s="207"/>
      <c r="C24" s="208"/>
      <c r="D24" s="207"/>
      <c r="E24" s="211"/>
      <c r="F24" s="211"/>
      <c r="G24" s="211"/>
      <c r="H24" s="211"/>
      <c r="I24" s="210"/>
      <c r="J24" s="212"/>
      <c r="K24" s="212"/>
      <c r="L24" s="209"/>
      <c r="M24" s="207"/>
      <c r="N24" s="209"/>
      <c r="O24" s="207"/>
      <c r="P24" s="212"/>
      <c r="Q24" s="212"/>
      <c r="R24" s="212"/>
      <c r="S24" s="208"/>
      <c r="T24" s="208"/>
      <c r="U24" s="207"/>
      <c r="V24" s="208"/>
      <c r="W24" s="213"/>
    </row>
    <row r="25" spans="1:23" s="83" customFormat="1" ht="15" customHeight="1" x14ac:dyDescent="0.25">
      <c r="A25" s="210"/>
      <c r="B25" s="207"/>
      <c r="C25" s="208"/>
      <c r="D25" s="207"/>
      <c r="E25" s="211"/>
      <c r="F25" s="211"/>
      <c r="G25" s="211"/>
      <c r="H25" s="211"/>
      <c r="I25" s="210"/>
      <c r="J25" s="212"/>
      <c r="K25" s="212"/>
      <c r="L25" s="209"/>
      <c r="M25" s="207"/>
      <c r="N25" s="209"/>
      <c r="O25" s="207"/>
      <c r="P25" s="212"/>
      <c r="Q25" s="212"/>
      <c r="R25" s="212"/>
      <c r="S25" s="208"/>
      <c r="T25" s="208"/>
      <c r="U25" s="207"/>
      <c r="V25" s="208"/>
      <c r="W25" s="213"/>
    </row>
    <row r="26" spans="1:23" s="83" customFormat="1" x14ac:dyDescent="0.25">
      <c r="A26" s="210"/>
      <c r="B26" s="207"/>
      <c r="C26" s="208"/>
      <c r="D26" s="207"/>
      <c r="E26" s="211"/>
      <c r="F26" s="211"/>
      <c r="G26" s="211"/>
      <c r="H26" s="211"/>
      <c r="I26" s="210"/>
      <c r="J26" s="212"/>
      <c r="K26" s="212"/>
      <c r="L26" s="209"/>
      <c r="M26" s="207"/>
      <c r="N26" s="209"/>
      <c r="O26" s="207"/>
      <c r="P26" s="212"/>
      <c r="Q26" s="212"/>
      <c r="R26" s="212"/>
      <c r="S26" s="208"/>
      <c r="T26" s="208"/>
      <c r="U26" s="207"/>
      <c r="V26" s="208"/>
      <c r="W26" s="213"/>
    </row>
    <row r="27" spans="1:23" s="83" customFormat="1" x14ac:dyDescent="0.25">
      <c r="A27" s="210"/>
      <c r="B27" s="207"/>
      <c r="C27" s="208"/>
      <c r="D27" s="207"/>
      <c r="E27" s="211"/>
      <c r="F27" s="211"/>
      <c r="G27" s="211"/>
      <c r="H27" s="211"/>
      <c r="I27" s="210"/>
      <c r="J27" s="212"/>
      <c r="K27" s="212"/>
      <c r="L27" s="209"/>
      <c r="M27" s="207"/>
      <c r="N27" s="209"/>
      <c r="O27" s="207"/>
      <c r="P27" s="212"/>
      <c r="Q27" s="212"/>
      <c r="R27" s="212"/>
      <c r="S27" s="208"/>
      <c r="T27" s="208"/>
      <c r="U27" s="207"/>
      <c r="V27" s="208"/>
      <c r="W27" s="213"/>
    </row>
    <row r="28" spans="1:23" s="83" customFormat="1" x14ac:dyDescent="0.25">
      <c r="A28" s="210"/>
      <c r="B28" s="207"/>
      <c r="C28" s="208"/>
      <c r="D28" s="207"/>
      <c r="E28" s="211"/>
      <c r="F28" s="211"/>
      <c r="G28" s="211"/>
      <c r="H28" s="211"/>
      <c r="I28" s="210"/>
      <c r="J28" s="212"/>
      <c r="K28" s="212"/>
      <c r="L28" s="209"/>
      <c r="M28" s="207"/>
      <c r="N28" s="209"/>
      <c r="O28" s="207"/>
      <c r="P28" s="212"/>
      <c r="Q28" s="212"/>
      <c r="R28" s="212"/>
      <c r="S28" s="208"/>
      <c r="T28" s="208"/>
      <c r="U28" s="207"/>
      <c r="V28" s="208"/>
      <c r="W28" s="213"/>
    </row>
    <row r="29" spans="1:23" s="83" customFormat="1" x14ac:dyDescent="0.25">
      <c r="A29" s="210"/>
      <c r="B29" s="207"/>
      <c r="C29" s="208"/>
      <c r="D29" s="207"/>
      <c r="E29" s="211"/>
      <c r="F29" s="211"/>
      <c r="G29" s="211"/>
      <c r="H29" s="211"/>
      <c r="I29" s="210"/>
      <c r="J29" s="212"/>
      <c r="K29" s="212"/>
      <c r="L29" s="209"/>
      <c r="M29" s="207"/>
      <c r="N29" s="209"/>
      <c r="O29" s="207"/>
      <c r="P29" s="212"/>
      <c r="Q29" s="212"/>
      <c r="R29" s="212"/>
      <c r="S29" s="208"/>
      <c r="T29" s="208"/>
      <c r="U29" s="207"/>
      <c r="V29" s="208"/>
      <c r="W29" s="213"/>
    </row>
    <row r="30" spans="1:23" s="83" customFormat="1" x14ac:dyDescent="0.25">
      <c r="A30" s="210"/>
      <c r="B30" s="207"/>
      <c r="C30" s="208"/>
      <c r="D30" s="207"/>
      <c r="E30" s="211"/>
      <c r="F30" s="211"/>
      <c r="G30" s="211"/>
      <c r="H30" s="211"/>
      <c r="I30" s="210"/>
      <c r="J30" s="212"/>
      <c r="K30" s="212"/>
      <c r="L30" s="209"/>
      <c r="M30" s="207"/>
      <c r="N30" s="209"/>
      <c r="O30" s="207"/>
      <c r="P30" s="212"/>
      <c r="Q30" s="212"/>
      <c r="R30" s="212"/>
      <c r="S30" s="208"/>
      <c r="T30" s="208"/>
      <c r="U30" s="207"/>
      <c r="V30" s="208"/>
      <c r="W30" s="213"/>
    </row>
    <row r="31" spans="1:23" s="83" customFormat="1" x14ac:dyDescent="0.25">
      <c r="A31" s="210"/>
      <c r="B31" s="207"/>
      <c r="C31" s="208"/>
      <c r="D31" s="207"/>
      <c r="E31" s="211"/>
      <c r="F31" s="211"/>
      <c r="G31" s="211"/>
      <c r="H31" s="211"/>
      <c r="I31" s="210"/>
      <c r="J31" s="212"/>
      <c r="K31" s="212"/>
      <c r="L31" s="209"/>
      <c r="M31" s="207"/>
      <c r="N31" s="209"/>
      <c r="O31" s="207"/>
      <c r="P31" s="212"/>
      <c r="Q31" s="212"/>
      <c r="R31" s="212"/>
      <c r="S31" s="208"/>
      <c r="T31" s="208"/>
      <c r="U31" s="207"/>
      <c r="V31" s="208"/>
      <c r="W31" s="213"/>
    </row>
    <row r="32" spans="1:23" s="83" customFormat="1" x14ac:dyDescent="0.25">
      <c r="A32" s="210"/>
      <c r="B32" s="207"/>
      <c r="C32" s="208"/>
      <c r="D32" s="207"/>
      <c r="E32" s="211"/>
      <c r="F32" s="211"/>
      <c r="G32" s="211"/>
      <c r="H32" s="211"/>
      <c r="I32" s="210"/>
      <c r="J32" s="212"/>
      <c r="K32" s="212"/>
      <c r="L32" s="209"/>
      <c r="M32" s="207"/>
      <c r="N32" s="209"/>
      <c r="O32" s="207"/>
      <c r="P32" s="212"/>
      <c r="Q32" s="212"/>
      <c r="R32" s="212"/>
      <c r="S32" s="208"/>
      <c r="T32" s="208"/>
      <c r="U32" s="207"/>
      <c r="V32" s="208"/>
      <c r="W32" s="213"/>
    </row>
    <row r="33" spans="1:23" s="83" customFormat="1" x14ac:dyDescent="0.25">
      <c r="A33" s="210"/>
      <c r="B33" s="207"/>
      <c r="C33" s="208"/>
      <c r="D33" s="207"/>
      <c r="E33" s="211"/>
      <c r="F33" s="211"/>
      <c r="G33" s="211"/>
      <c r="H33" s="211"/>
      <c r="I33" s="210"/>
      <c r="J33" s="212"/>
      <c r="K33" s="212"/>
      <c r="L33" s="209"/>
      <c r="M33" s="207"/>
      <c r="N33" s="209"/>
      <c r="O33" s="207"/>
      <c r="P33" s="212"/>
      <c r="Q33" s="212"/>
      <c r="R33" s="212"/>
      <c r="S33" s="208"/>
      <c r="T33" s="208"/>
      <c r="U33" s="207"/>
      <c r="V33" s="208"/>
      <c r="W33" s="213"/>
    </row>
    <row r="34" spans="1:23" s="83" customFormat="1" x14ac:dyDescent="0.25">
      <c r="A34" s="210"/>
      <c r="B34" s="207"/>
      <c r="C34" s="208"/>
      <c r="D34" s="207"/>
      <c r="E34" s="211"/>
      <c r="F34" s="211"/>
      <c r="G34" s="211"/>
      <c r="H34" s="211"/>
      <c r="I34" s="210"/>
      <c r="J34" s="212"/>
      <c r="K34" s="212"/>
      <c r="L34" s="209"/>
      <c r="M34" s="207"/>
      <c r="N34" s="209"/>
      <c r="O34" s="207"/>
      <c r="P34" s="212"/>
      <c r="Q34" s="212"/>
      <c r="R34" s="212"/>
      <c r="S34" s="208"/>
      <c r="T34" s="208"/>
      <c r="U34" s="207"/>
      <c r="V34" s="208"/>
      <c r="W34" s="213"/>
    </row>
    <row r="35" spans="1:23" s="83" customFormat="1" x14ac:dyDescent="0.25">
      <c r="A35" s="210"/>
      <c r="B35" s="207"/>
      <c r="C35" s="208"/>
      <c r="D35" s="207"/>
      <c r="E35" s="211"/>
      <c r="F35" s="211"/>
      <c r="G35" s="211"/>
      <c r="H35" s="211"/>
      <c r="I35" s="210"/>
      <c r="J35" s="212"/>
      <c r="K35" s="212"/>
      <c r="L35" s="209"/>
      <c r="M35" s="207"/>
      <c r="N35" s="209"/>
      <c r="O35" s="207"/>
      <c r="P35" s="212"/>
      <c r="Q35" s="212"/>
      <c r="R35" s="212"/>
      <c r="S35" s="208"/>
      <c r="T35" s="208"/>
      <c r="U35" s="207"/>
      <c r="V35" s="208"/>
      <c r="W35" s="213"/>
    </row>
    <row r="36" spans="1:23" s="83" customFormat="1" x14ac:dyDescent="0.25">
      <c r="A36" s="210"/>
      <c r="B36" s="207"/>
      <c r="C36" s="208"/>
      <c r="D36" s="207"/>
      <c r="E36" s="211"/>
      <c r="F36" s="211"/>
      <c r="G36" s="211"/>
      <c r="H36" s="211"/>
      <c r="I36" s="210"/>
      <c r="J36" s="212"/>
      <c r="K36" s="212"/>
      <c r="L36" s="209"/>
      <c r="M36" s="207"/>
      <c r="N36" s="209"/>
      <c r="O36" s="207"/>
      <c r="P36" s="212"/>
      <c r="Q36" s="212"/>
      <c r="R36" s="212"/>
      <c r="S36" s="208"/>
      <c r="T36" s="208"/>
      <c r="U36" s="207"/>
      <c r="V36" s="208"/>
      <c r="W36" s="213"/>
    </row>
    <row r="37" spans="1:23" s="83" customFormat="1" x14ac:dyDescent="0.25">
      <c r="A37" s="210"/>
      <c r="B37" s="207"/>
      <c r="C37" s="208"/>
      <c r="D37" s="207"/>
      <c r="E37" s="211"/>
      <c r="F37" s="211"/>
      <c r="G37" s="211"/>
      <c r="H37" s="211"/>
      <c r="I37" s="210"/>
      <c r="J37" s="212"/>
      <c r="K37" s="212"/>
      <c r="L37" s="209"/>
      <c r="M37" s="207"/>
      <c r="N37" s="209"/>
      <c r="O37" s="207"/>
      <c r="P37" s="212"/>
      <c r="Q37" s="212"/>
      <c r="R37" s="212"/>
      <c r="S37" s="208"/>
      <c r="T37" s="208"/>
      <c r="U37" s="207"/>
      <c r="V37" s="208"/>
      <c r="W37" s="213"/>
    </row>
    <row r="38" spans="1:23" s="83" customFormat="1" x14ac:dyDescent="0.25">
      <c r="A38" s="210"/>
      <c r="B38" s="207"/>
      <c r="C38" s="208"/>
      <c r="D38" s="207"/>
      <c r="E38" s="211"/>
      <c r="F38" s="211"/>
      <c r="G38" s="211"/>
      <c r="H38" s="211"/>
      <c r="I38" s="210"/>
      <c r="J38" s="212"/>
      <c r="K38" s="212"/>
      <c r="L38" s="209"/>
      <c r="M38" s="207"/>
      <c r="N38" s="209"/>
      <c r="O38" s="207"/>
      <c r="P38" s="212"/>
      <c r="Q38" s="212"/>
      <c r="R38" s="212"/>
      <c r="S38" s="208"/>
      <c r="T38" s="208"/>
      <c r="U38" s="207"/>
      <c r="V38" s="208"/>
      <c r="W38" s="213"/>
    </row>
    <row r="39" spans="1:23" s="83" customFormat="1" x14ac:dyDescent="0.25">
      <c r="A39" s="210"/>
      <c r="B39" s="207"/>
      <c r="C39" s="208"/>
      <c r="D39" s="207"/>
      <c r="E39" s="211"/>
      <c r="F39" s="211"/>
      <c r="G39" s="211"/>
      <c r="H39" s="211"/>
      <c r="I39" s="210"/>
      <c r="J39" s="212"/>
      <c r="K39" s="212"/>
      <c r="L39" s="209"/>
      <c r="M39" s="207"/>
      <c r="N39" s="209"/>
      <c r="O39" s="207"/>
      <c r="P39" s="212"/>
      <c r="Q39" s="212"/>
      <c r="R39" s="212"/>
      <c r="S39" s="208"/>
      <c r="T39" s="208"/>
      <c r="U39" s="207"/>
      <c r="V39" s="208"/>
      <c r="W39" s="213"/>
    </row>
    <row r="40" spans="1:23" s="83" customFormat="1" x14ac:dyDescent="0.25">
      <c r="A40" s="210"/>
      <c r="B40" s="207"/>
      <c r="C40" s="208"/>
      <c r="D40" s="207"/>
      <c r="E40" s="211"/>
      <c r="F40" s="211"/>
      <c r="G40" s="211"/>
      <c r="H40" s="211"/>
      <c r="I40" s="210"/>
      <c r="J40" s="212"/>
      <c r="K40" s="212"/>
      <c r="L40" s="209"/>
      <c r="M40" s="207"/>
      <c r="N40" s="209"/>
      <c r="O40" s="207"/>
      <c r="P40" s="212"/>
      <c r="Q40" s="212"/>
      <c r="R40" s="212"/>
      <c r="S40" s="208"/>
      <c r="T40" s="208"/>
      <c r="U40" s="207"/>
      <c r="V40" s="208"/>
      <c r="W40" s="213"/>
    </row>
    <row r="41" spans="1:23" s="83" customFormat="1" x14ac:dyDescent="0.25">
      <c r="A41" s="210"/>
      <c r="B41" s="207"/>
      <c r="C41" s="208"/>
      <c r="D41" s="207"/>
      <c r="E41" s="211"/>
      <c r="F41" s="211"/>
      <c r="G41" s="211"/>
      <c r="H41" s="211"/>
      <c r="I41" s="210"/>
      <c r="J41" s="212"/>
      <c r="K41" s="212"/>
      <c r="L41" s="209"/>
      <c r="M41" s="207"/>
      <c r="N41" s="209"/>
      <c r="O41" s="207"/>
      <c r="P41" s="212"/>
      <c r="Q41" s="212"/>
      <c r="R41" s="212"/>
      <c r="S41" s="208"/>
      <c r="T41" s="208"/>
      <c r="U41" s="207"/>
      <c r="V41" s="208"/>
      <c r="W41" s="213"/>
    </row>
    <row r="42" spans="1:23" s="83" customFormat="1" x14ac:dyDescent="0.25">
      <c r="A42" s="210"/>
      <c r="B42" s="207"/>
      <c r="C42" s="208"/>
      <c r="D42" s="207"/>
      <c r="E42" s="211"/>
      <c r="F42" s="211"/>
      <c r="G42" s="211"/>
      <c r="H42" s="211"/>
      <c r="I42" s="210"/>
      <c r="J42" s="212"/>
      <c r="K42" s="212"/>
      <c r="L42" s="209"/>
      <c r="M42" s="207"/>
      <c r="N42" s="209"/>
      <c r="O42" s="207"/>
      <c r="P42" s="212"/>
      <c r="Q42" s="212"/>
      <c r="R42" s="212"/>
      <c r="S42" s="208"/>
      <c r="T42" s="208"/>
      <c r="U42" s="207"/>
      <c r="V42" s="208"/>
      <c r="W42" s="213"/>
    </row>
    <row r="43" spans="1:23" s="83" customFormat="1" x14ac:dyDescent="0.25">
      <c r="A43" s="210"/>
      <c r="B43" s="207"/>
      <c r="C43" s="208"/>
      <c r="D43" s="207"/>
      <c r="E43" s="211"/>
      <c r="F43" s="211"/>
      <c r="G43" s="211"/>
      <c r="H43" s="211"/>
      <c r="I43" s="210"/>
      <c r="J43" s="212"/>
      <c r="K43" s="212"/>
      <c r="L43" s="209"/>
      <c r="M43" s="207"/>
      <c r="N43" s="209"/>
      <c r="O43" s="207"/>
      <c r="P43" s="212"/>
      <c r="Q43" s="212"/>
      <c r="R43" s="212"/>
      <c r="S43" s="208"/>
      <c r="T43" s="208"/>
      <c r="U43" s="207"/>
      <c r="V43" s="208"/>
      <c r="W43" s="213"/>
    </row>
    <row r="44" spans="1:23" s="83" customFormat="1" x14ac:dyDescent="0.25">
      <c r="A44" s="210"/>
      <c r="B44" s="207"/>
      <c r="C44" s="208"/>
      <c r="D44" s="207"/>
      <c r="E44" s="211"/>
      <c r="F44" s="211"/>
      <c r="G44" s="211"/>
      <c r="H44" s="211"/>
      <c r="I44" s="210"/>
      <c r="J44" s="212"/>
      <c r="K44" s="212"/>
      <c r="L44" s="209"/>
      <c r="M44" s="207"/>
      <c r="N44" s="209"/>
      <c r="O44" s="207"/>
      <c r="P44" s="212"/>
      <c r="Q44" s="212"/>
      <c r="R44" s="212"/>
      <c r="S44" s="208"/>
      <c r="T44" s="208"/>
      <c r="U44" s="207"/>
      <c r="V44" s="208"/>
      <c r="W44" s="213"/>
    </row>
    <row r="45" spans="1:23" s="83" customFormat="1" x14ac:dyDescent="0.25">
      <c r="A45" s="210"/>
      <c r="B45" s="207"/>
      <c r="C45" s="208"/>
      <c r="D45" s="207"/>
      <c r="E45" s="211"/>
      <c r="F45" s="211"/>
      <c r="G45" s="211"/>
      <c r="H45" s="211"/>
      <c r="I45" s="210"/>
      <c r="J45" s="212"/>
      <c r="K45" s="212"/>
      <c r="L45" s="209"/>
      <c r="M45" s="207"/>
      <c r="N45" s="209"/>
      <c r="O45" s="207"/>
      <c r="P45" s="212"/>
      <c r="Q45" s="212"/>
      <c r="R45" s="212"/>
      <c r="S45" s="208"/>
      <c r="T45" s="208"/>
      <c r="U45" s="207"/>
      <c r="V45" s="208"/>
      <c r="W45" s="213"/>
    </row>
    <row r="46" spans="1:23" s="85" customFormat="1" x14ac:dyDescent="0.25">
      <c r="A46" s="210"/>
      <c r="B46" s="207"/>
      <c r="C46" s="208"/>
      <c r="D46" s="207"/>
      <c r="E46" s="211"/>
      <c r="F46" s="211"/>
      <c r="G46" s="211"/>
      <c r="H46" s="211"/>
      <c r="I46" s="210"/>
      <c r="J46" s="212"/>
      <c r="K46" s="212"/>
      <c r="L46" s="209"/>
      <c r="M46" s="207"/>
      <c r="N46" s="209"/>
      <c r="O46" s="207"/>
      <c r="P46" s="212"/>
      <c r="Q46" s="212"/>
      <c r="R46" s="212"/>
      <c r="S46" s="208"/>
      <c r="T46" s="208"/>
      <c r="U46" s="207"/>
      <c r="V46" s="208"/>
      <c r="W46" s="213"/>
    </row>
    <row r="47" spans="1:23" s="85" customFormat="1" x14ac:dyDescent="0.25">
      <c r="A47" s="210"/>
      <c r="B47" s="207"/>
      <c r="C47" s="208"/>
      <c r="D47" s="207"/>
      <c r="E47" s="211"/>
      <c r="F47" s="211"/>
      <c r="G47" s="211"/>
      <c r="H47" s="211"/>
      <c r="I47" s="210"/>
      <c r="J47" s="212"/>
      <c r="K47" s="212"/>
      <c r="L47" s="209"/>
      <c r="M47" s="207"/>
      <c r="N47" s="209"/>
      <c r="O47" s="207"/>
      <c r="P47" s="212"/>
      <c r="Q47" s="212"/>
      <c r="R47" s="212"/>
      <c r="S47" s="208"/>
      <c r="T47" s="208"/>
      <c r="U47" s="207"/>
      <c r="V47" s="208"/>
      <c r="W47" s="213"/>
    </row>
    <row r="48" spans="1:23" s="81" customFormat="1" x14ac:dyDescent="0.25">
      <c r="A48" s="210"/>
      <c r="B48" s="207"/>
      <c r="C48" s="208"/>
      <c r="D48" s="207"/>
      <c r="E48" s="211"/>
      <c r="F48" s="211"/>
      <c r="G48" s="211"/>
      <c r="H48" s="211"/>
      <c r="I48" s="210"/>
      <c r="J48" s="212"/>
      <c r="K48" s="212"/>
      <c r="L48" s="209"/>
      <c r="M48" s="207"/>
      <c r="N48" s="209"/>
      <c r="O48" s="207"/>
      <c r="P48" s="212"/>
      <c r="Q48" s="212"/>
      <c r="R48" s="212"/>
      <c r="S48" s="208"/>
      <c r="T48" s="208"/>
      <c r="U48" s="207"/>
      <c r="V48" s="208"/>
      <c r="W48" s="213"/>
    </row>
    <row r="49" spans="1:23" s="81" customFormat="1" x14ac:dyDescent="0.25">
      <c r="A49" s="210"/>
      <c r="B49" s="207"/>
      <c r="C49" s="208"/>
      <c r="D49" s="207"/>
      <c r="E49" s="211"/>
      <c r="F49" s="211"/>
      <c r="G49" s="211"/>
      <c r="H49" s="211"/>
      <c r="I49" s="210"/>
      <c r="J49" s="212"/>
      <c r="K49" s="212"/>
      <c r="L49" s="209"/>
      <c r="M49" s="207"/>
      <c r="N49" s="209"/>
      <c r="O49" s="207"/>
      <c r="P49" s="212"/>
      <c r="Q49" s="212"/>
      <c r="R49" s="212"/>
      <c r="S49" s="208"/>
      <c r="T49" s="208"/>
      <c r="U49" s="207"/>
      <c r="V49" s="208"/>
      <c r="W49" s="213"/>
    </row>
    <row r="50" spans="1:23" s="81" customFormat="1" x14ac:dyDescent="0.25">
      <c r="A50" s="210"/>
      <c r="B50" s="207"/>
      <c r="C50" s="208"/>
      <c r="D50" s="207"/>
      <c r="E50" s="211"/>
      <c r="F50" s="211"/>
      <c r="G50" s="211"/>
      <c r="H50" s="211"/>
      <c r="I50" s="210"/>
      <c r="J50" s="212"/>
      <c r="K50" s="212"/>
      <c r="L50" s="209"/>
      <c r="M50" s="207"/>
      <c r="N50" s="209"/>
      <c r="O50" s="207"/>
      <c r="P50" s="212"/>
      <c r="Q50" s="212"/>
      <c r="R50" s="212"/>
      <c r="S50" s="208"/>
      <c r="T50" s="208"/>
      <c r="U50" s="207"/>
      <c r="V50" s="208"/>
      <c r="W50" s="213"/>
    </row>
    <row r="51" spans="1:23" s="81" customFormat="1" x14ac:dyDescent="0.25">
      <c r="A51" s="210"/>
      <c r="B51" s="207"/>
      <c r="C51" s="208"/>
      <c r="D51" s="210"/>
      <c r="E51" s="211"/>
      <c r="F51" s="211"/>
      <c r="G51" s="211"/>
      <c r="H51" s="211"/>
      <c r="I51" s="210"/>
      <c r="J51" s="212"/>
      <c r="K51" s="212"/>
      <c r="L51" s="209"/>
      <c r="M51" s="207"/>
      <c r="N51" s="209"/>
      <c r="O51" s="207"/>
      <c r="P51" s="212"/>
      <c r="Q51" s="212"/>
      <c r="R51" s="212"/>
      <c r="S51" s="208"/>
      <c r="T51" s="208"/>
      <c r="U51" s="207"/>
      <c r="V51" s="208"/>
      <c r="W51" s="213"/>
    </row>
    <row r="52" spans="1:23" s="81" customFormat="1" x14ac:dyDescent="0.25">
      <c r="A52" s="210"/>
      <c r="B52" s="207"/>
      <c r="C52" s="208"/>
      <c r="D52" s="210"/>
      <c r="E52" s="211"/>
      <c r="F52" s="211"/>
      <c r="G52" s="211"/>
      <c r="H52" s="211"/>
      <c r="I52" s="210"/>
      <c r="J52" s="212"/>
      <c r="K52" s="212"/>
      <c r="L52" s="209"/>
      <c r="M52" s="207"/>
      <c r="N52" s="209"/>
      <c r="O52" s="207"/>
      <c r="P52" s="212"/>
      <c r="Q52" s="212"/>
      <c r="R52" s="212"/>
      <c r="S52" s="208"/>
      <c r="T52" s="208"/>
      <c r="U52" s="207"/>
      <c r="V52" s="208"/>
      <c r="W52" s="213"/>
    </row>
    <row r="53" spans="1:23" s="81" customFormat="1" x14ac:dyDescent="0.25">
      <c r="A53" s="210"/>
      <c r="B53" s="207"/>
      <c r="C53" s="208"/>
      <c r="D53" s="210"/>
      <c r="E53" s="211"/>
      <c r="F53" s="211"/>
      <c r="G53" s="211"/>
      <c r="H53" s="211"/>
      <c r="I53" s="210"/>
      <c r="J53" s="212"/>
      <c r="K53" s="212"/>
      <c r="L53" s="209"/>
      <c r="M53" s="207"/>
      <c r="N53" s="209"/>
      <c r="O53" s="207"/>
      <c r="P53" s="212"/>
      <c r="Q53" s="212"/>
      <c r="R53" s="212"/>
      <c r="S53" s="208"/>
      <c r="T53" s="208"/>
      <c r="U53" s="207"/>
      <c r="V53" s="208"/>
      <c r="W53" s="213"/>
    </row>
    <row r="54" spans="1:23" s="81" customFormat="1" x14ac:dyDescent="0.25">
      <c r="A54" s="207"/>
      <c r="B54" s="207"/>
      <c r="C54" s="207"/>
      <c r="D54" s="207"/>
      <c r="E54" s="207"/>
      <c r="F54" s="207"/>
      <c r="G54" s="207"/>
      <c r="H54" s="207"/>
      <c r="I54" s="207"/>
      <c r="J54" s="207"/>
      <c r="K54" s="207"/>
      <c r="L54" s="207"/>
      <c r="M54" s="207"/>
      <c r="N54" s="207"/>
      <c r="O54" s="207"/>
      <c r="P54" s="207"/>
      <c r="Q54" s="207"/>
      <c r="R54" s="207"/>
      <c r="S54" s="207"/>
      <c r="T54" s="207"/>
      <c r="U54" s="207"/>
      <c r="V54" s="207"/>
      <c r="W54" s="207"/>
    </row>
    <row r="55" spans="1:23" s="81" customFormat="1" x14ac:dyDescent="0.25">
      <c r="A55" s="207"/>
      <c r="B55" s="207"/>
      <c r="C55" s="207"/>
      <c r="D55" s="207"/>
      <c r="E55" s="207"/>
      <c r="F55" s="207"/>
      <c r="G55" s="207"/>
      <c r="H55" s="207"/>
      <c r="I55" s="207"/>
      <c r="J55" s="207"/>
      <c r="K55" s="207"/>
      <c r="L55" s="207"/>
      <c r="M55" s="207"/>
      <c r="N55" s="207"/>
      <c r="O55" s="207"/>
      <c r="P55" s="207"/>
      <c r="Q55" s="207"/>
      <c r="R55" s="207"/>
      <c r="S55" s="207"/>
      <c r="T55" s="207"/>
      <c r="U55" s="207"/>
      <c r="V55" s="207"/>
      <c r="W55" s="207"/>
    </row>
    <row r="56" spans="1:23" x14ac:dyDescent="0.25">
      <c r="A56" s="207"/>
      <c r="B56" s="207"/>
      <c r="C56" s="207"/>
      <c r="D56" s="207"/>
      <c r="E56" s="207"/>
      <c r="F56" s="207"/>
      <c r="G56" s="207"/>
      <c r="H56" s="207"/>
      <c r="I56" s="207"/>
      <c r="J56" s="207"/>
      <c r="K56" s="207"/>
      <c r="L56" s="207"/>
      <c r="M56" s="207"/>
      <c r="N56" s="207"/>
      <c r="O56" s="207"/>
      <c r="P56" s="207"/>
      <c r="Q56" s="207"/>
      <c r="R56" s="207"/>
      <c r="S56" s="207"/>
      <c r="T56" s="207"/>
      <c r="U56" s="207"/>
      <c r="V56" s="207"/>
      <c r="W56" s="207"/>
    </row>
    <row r="57" spans="1:23" x14ac:dyDescent="0.25">
      <c r="A57" s="207"/>
      <c r="B57" s="207"/>
      <c r="C57" s="207"/>
      <c r="D57" s="207"/>
      <c r="E57" s="207"/>
      <c r="F57" s="207"/>
      <c r="G57" s="207"/>
      <c r="H57" s="207"/>
      <c r="I57" s="207"/>
      <c r="J57" s="207"/>
      <c r="K57" s="207"/>
      <c r="L57" s="207"/>
      <c r="M57" s="207"/>
      <c r="N57" s="207"/>
      <c r="O57" s="207"/>
      <c r="P57" s="207"/>
      <c r="Q57" s="207"/>
      <c r="R57" s="207"/>
      <c r="S57" s="207"/>
      <c r="T57" s="207"/>
      <c r="U57" s="207"/>
      <c r="V57" s="207"/>
      <c r="W57" s="207"/>
    </row>
    <row r="58" spans="1:23" x14ac:dyDescent="0.25">
      <c r="A58" s="207"/>
      <c r="B58" s="207"/>
      <c r="C58" s="207"/>
      <c r="D58" s="207"/>
      <c r="E58" s="207"/>
      <c r="F58" s="207"/>
      <c r="G58" s="207"/>
      <c r="H58" s="207"/>
      <c r="I58" s="207"/>
      <c r="J58" s="207"/>
      <c r="K58" s="207"/>
      <c r="L58" s="207"/>
      <c r="M58" s="207"/>
      <c r="N58" s="207"/>
      <c r="O58" s="207"/>
      <c r="P58" s="207"/>
      <c r="Q58" s="207"/>
      <c r="R58" s="207"/>
      <c r="S58" s="207"/>
      <c r="T58" s="207"/>
      <c r="U58" s="207"/>
      <c r="V58" s="207"/>
      <c r="W58" s="207"/>
    </row>
    <row r="59" spans="1:23" x14ac:dyDescent="0.25">
      <c r="A59" s="207"/>
      <c r="B59" s="207"/>
      <c r="C59" s="207"/>
      <c r="D59" s="207"/>
      <c r="E59" s="207"/>
      <c r="F59" s="207"/>
      <c r="G59" s="207"/>
      <c r="H59" s="207"/>
      <c r="I59" s="207"/>
      <c r="J59" s="207"/>
      <c r="K59" s="207"/>
      <c r="L59" s="207"/>
      <c r="M59" s="207"/>
      <c r="N59" s="207"/>
      <c r="O59" s="207"/>
      <c r="P59" s="207"/>
      <c r="Q59" s="207"/>
      <c r="R59" s="207"/>
      <c r="S59" s="207"/>
      <c r="T59" s="207"/>
      <c r="U59" s="207"/>
      <c r="V59" s="207"/>
      <c r="W59" s="207"/>
    </row>
    <row r="60" spans="1:23" x14ac:dyDescent="0.25">
      <c r="A60" s="207"/>
      <c r="B60" s="207"/>
      <c r="C60" s="207"/>
      <c r="D60" s="207"/>
      <c r="E60" s="207"/>
      <c r="F60" s="207"/>
      <c r="G60" s="207"/>
      <c r="H60" s="207"/>
      <c r="I60" s="207"/>
      <c r="J60" s="207"/>
      <c r="K60" s="207"/>
      <c r="L60" s="207"/>
      <c r="M60" s="207"/>
      <c r="N60" s="207"/>
      <c r="O60" s="207"/>
      <c r="P60" s="207"/>
      <c r="Q60" s="207"/>
      <c r="R60" s="207"/>
      <c r="S60" s="207"/>
      <c r="T60" s="207"/>
      <c r="U60" s="207"/>
      <c r="V60" s="207"/>
      <c r="W60" s="207"/>
    </row>
    <row r="61" spans="1:23" x14ac:dyDescent="0.25">
      <c r="A61" s="207"/>
      <c r="B61" s="207"/>
      <c r="C61" s="207"/>
      <c r="D61" s="207"/>
      <c r="E61" s="207"/>
      <c r="F61" s="207"/>
      <c r="G61" s="207"/>
      <c r="H61" s="207"/>
      <c r="I61" s="207"/>
      <c r="J61" s="207"/>
      <c r="K61" s="207"/>
      <c r="L61" s="207"/>
      <c r="M61" s="207"/>
      <c r="N61" s="207"/>
      <c r="O61" s="207"/>
      <c r="P61" s="207"/>
      <c r="Q61" s="207"/>
      <c r="R61" s="207"/>
      <c r="S61" s="207"/>
      <c r="T61" s="207"/>
      <c r="U61" s="207"/>
      <c r="V61" s="207"/>
      <c r="W61" s="207"/>
    </row>
    <row r="62" spans="1:23" x14ac:dyDescent="0.25">
      <c r="A62" s="207"/>
      <c r="B62" s="207"/>
      <c r="C62" s="207"/>
      <c r="D62" s="207"/>
      <c r="E62" s="207"/>
      <c r="F62" s="207"/>
      <c r="G62" s="207"/>
      <c r="H62" s="207"/>
      <c r="I62" s="207"/>
      <c r="J62" s="207"/>
      <c r="K62" s="207"/>
      <c r="L62" s="207"/>
      <c r="M62" s="207"/>
      <c r="N62" s="207"/>
      <c r="O62" s="207"/>
      <c r="P62" s="207"/>
      <c r="Q62" s="207"/>
      <c r="R62" s="207"/>
      <c r="S62" s="207"/>
      <c r="T62" s="207"/>
      <c r="U62" s="207"/>
      <c r="V62" s="207"/>
      <c r="W62" s="207"/>
    </row>
    <row r="63" spans="1:23" x14ac:dyDescent="0.25">
      <c r="A63" s="207"/>
      <c r="B63" s="207"/>
      <c r="C63" s="207"/>
      <c r="D63" s="207"/>
      <c r="E63" s="207"/>
      <c r="F63" s="207"/>
      <c r="G63" s="207"/>
      <c r="H63" s="207"/>
      <c r="I63" s="207"/>
      <c r="J63" s="207"/>
      <c r="K63" s="207"/>
      <c r="L63" s="207"/>
      <c r="M63" s="207"/>
      <c r="N63" s="207"/>
      <c r="O63" s="207"/>
      <c r="P63" s="207"/>
      <c r="Q63" s="207"/>
      <c r="R63" s="207"/>
      <c r="S63" s="207"/>
      <c r="T63" s="207"/>
      <c r="U63" s="207"/>
      <c r="V63" s="207"/>
      <c r="W63" s="207"/>
    </row>
    <row r="64" spans="1:23" x14ac:dyDescent="0.25">
      <c r="A64" s="207"/>
      <c r="B64" s="207"/>
      <c r="C64" s="207"/>
      <c r="D64" s="207"/>
      <c r="E64" s="207"/>
      <c r="F64" s="207"/>
      <c r="G64" s="207"/>
      <c r="H64" s="207"/>
      <c r="I64" s="207"/>
      <c r="J64" s="207"/>
      <c r="K64" s="207"/>
      <c r="L64" s="207"/>
      <c r="M64" s="207"/>
      <c r="N64" s="207"/>
      <c r="O64" s="207"/>
      <c r="P64" s="207"/>
      <c r="Q64" s="207"/>
      <c r="R64" s="207"/>
      <c r="S64" s="207"/>
      <c r="T64" s="207"/>
      <c r="U64" s="207"/>
      <c r="V64" s="207"/>
      <c r="W64" s="207"/>
    </row>
    <row r="65" spans="1:21" x14ac:dyDescent="0.25">
      <c r="A65" s="82"/>
      <c r="M65" s="207"/>
      <c r="N65" s="207"/>
      <c r="O65" s="207"/>
      <c r="P65" s="207"/>
      <c r="Q65" s="207"/>
      <c r="R65" s="207"/>
      <c r="S65" s="207"/>
      <c r="T65" s="207"/>
      <c r="U65" s="207"/>
    </row>
    <row r="66" spans="1:21" x14ac:dyDescent="0.25">
      <c r="A66" s="86"/>
      <c r="M66" s="207"/>
      <c r="N66" s="207"/>
      <c r="O66" s="207"/>
      <c r="P66" s="207"/>
      <c r="Q66" s="207"/>
      <c r="R66" s="207"/>
      <c r="S66" s="207"/>
      <c r="T66" s="207"/>
      <c r="U66" s="207"/>
    </row>
    <row r="67" spans="1:21" x14ac:dyDescent="0.25">
      <c r="A67" s="82"/>
      <c r="M67" s="207"/>
      <c r="N67" s="207"/>
      <c r="O67" s="207"/>
      <c r="P67" s="207"/>
      <c r="Q67" s="207"/>
      <c r="R67" s="207"/>
      <c r="S67" s="207"/>
      <c r="T67" s="207"/>
      <c r="U67" s="207"/>
    </row>
    <row r="68" spans="1:21" x14ac:dyDescent="0.25">
      <c r="A68" s="86"/>
      <c r="M68" s="207"/>
      <c r="N68" s="207"/>
      <c r="O68" s="207"/>
      <c r="P68" s="207"/>
      <c r="Q68" s="207"/>
      <c r="R68" s="207"/>
      <c r="S68" s="207"/>
      <c r="T68" s="207"/>
      <c r="U68" s="207"/>
    </row>
    <row r="69" spans="1:21" x14ac:dyDescent="0.25">
      <c r="A69" s="82"/>
      <c r="M69" s="207"/>
      <c r="N69" s="207"/>
      <c r="O69" s="207"/>
      <c r="P69" s="207"/>
      <c r="Q69" s="207"/>
      <c r="R69" s="207"/>
      <c r="S69" s="207"/>
      <c r="T69" s="207"/>
      <c r="U69" s="207"/>
    </row>
    <row r="70" spans="1:21" x14ac:dyDescent="0.25">
      <c r="A70" s="86"/>
      <c r="M70" s="207"/>
      <c r="N70" s="207"/>
      <c r="O70" s="207"/>
      <c r="P70" s="207"/>
      <c r="Q70" s="207"/>
      <c r="R70" s="207"/>
      <c r="S70" s="207"/>
      <c r="T70" s="207"/>
      <c r="U70" s="207"/>
    </row>
    <row r="71" spans="1:21" x14ac:dyDescent="0.25">
      <c r="A71" s="82"/>
      <c r="M71" s="207"/>
      <c r="N71" s="207"/>
      <c r="O71" s="207"/>
      <c r="P71" s="207"/>
      <c r="Q71" s="207"/>
      <c r="R71" s="207"/>
      <c r="S71" s="207"/>
      <c r="T71" s="207"/>
      <c r="U71" s="207"/>
    </row>
    <row r="72" spans="1:21" x14ac:dyDescent="0.25">
      <c r="A72" s="86"/>
      <c r="M72" s="207"/>
      <c r="N72" s="207"/>
      <c r="O72" s="207"/>
      <c r="P72" s="207"/>
      <c r="Q72" s="207"/>
      <c r="R72" s="207"/>
      <c r="S72" s="207"/>
      <c r="T72" s="207"/>
      <c r="U72" s="207"/>
    </row>
    <row r="73" spans="1:21" x14ac:dyDescent="0.25">
      <c r="A73" s="82"/>
    </row>
    <row r="74" spans="1:21" x14ac:dyDescent="0.25">
      <c r="A74" s="86"/>
    </row>
    <row r="75" spans="1:21" x14ac:dyDescent="0.25">
      <c r="A75" s="82"/>
    </row>
    <row r="76" spans="1:21" x14ac:dyDescent="0.25">
      <c r="A76" s="86"/>
    </row>
    <row r="77" spans="1:21" x14ac:dyDescent="0.25">
      <c r="A77" s="82"/>
    </row>
    <row r="78" spans="1:21" x14ac:dyDescent="0.25">
      <c r="A78" s="86"/>
    </row>
    <row r="79" spans="1:21" x14ac:dyDescent="0.25">
      <c r="A79" s="82"/>
    </row>
    <row r="80" spans="1:21" x14ac:dyDescent="0.25">
      <c r="A80" s="86"/>
    </row>
    <row r="81" spans="1:1" x14ac:dyDescent="0.25">
      <c r="A81" s="82"/>
    </row>
    <row r="82" spans="1:1" x14ac:dyDescent="0.25">
      <c r="A82" s="86"/>
    </row>
    <row r="83" spans="1:1" x14ac:dyDescent="0.25">
      <c r="A83" s="82"/>
    </row>
    <row r="84" spans="1:1" x14ac:dyDescent="0.25">
      <c r="A84" s="86"/>
    </row>
    <row r="85" spans="1:1" x14ac:dyDescent="0.25">
      <c r="A85" s="82"/>
    </row>
    <row r="86" spans="1:1" x14ac:dyDescent="0.25">
      <c r="A86" s="86"/>
    </row>
    <row r="87" spans="1:1" x14ac:dyDescent="0.25">
      <c r="A87" s="82"/>
    </row>
    <row r="88" spans="1:1" x14ac:dyDescent="0.25">
      <c r="A88" s="86"/>
    </row>
    <row r="89" spans="1:1" x14ac:dyDescent="0.25">
      <c r="A89" s="82"/>
    </row>
    <row r="90" spans="1:1" x14ac:dyDescent="0.25">
      <c r="A90" s="86"/>
    </row>
    <row r="91" spans="1:1" x14ac:dyDescent="0.25">
      <c r="A91" s="82"/>
    </row>
    <row r="92" spans="1:1" x14ac:dyDescent="0.25">
      <c r="A92" s="86"/>
    </row>
    <row r="93" spans="1:1" x14ac:dyDescent="0.25">
      <c r="A93" s="82"/>
    </row>
    <row r="94" spans="1:1" x14ac:dyDescent="0.25">
      <c r="A94" s="86"/>
    </row>
    <row r="95" spans="1:1" x14ac:dyDescent="0.25">
      <c r="A95" s="82"/>
    </row>
    <row r="96" spans="1:1" x14ac:dyDescent="0.25">
      <c r="A96" s="86"/>
    </row>
    <row r="97" spans="1:3" x14ac:dyDescent="0.25">
      <c r="A97" s="82"/>
    </row>
    <row r="98" spans="1:3" x14ac:dyDescent="0.25">
      <c r="A98" s="86"/>
    </row>
    <row r="99" spans="1:3" x14ac:dyDescent="0.25">
      <c r="A99" s="82"/>
    </row>
    <row r="100" spans="1:3" x14ac:dyDescent="0.25">
      <c r="A100" s="86"/>
      <c r="C100" s="106"/>
    </row>
    <row r="101" spans="1:3" x14ac:dyDescent="0.25">
      <c r="A101" s="82"/>
      <c r="C101" s="96"/>
    </row>
    <row r="102" spans="1:3" x14ac:dyDescent="0.25">
      <c r="A102" s="86"/>
      <c r="C102" s="96"/>
    </row>
    <row r="103" spans="1:3" x14ac:dyDescent="0.25">
      <c r="A103" s="82"/>
      <c r="C103" s="96"/>
    </row>
    <row r="104" spans="1:3" x14ac:dyDescent="0.25">
      <c r="A104" s="86"/>
      <c r="C104" s="96"/>
    </row>
    <row r="105" spans="1:3" x14ac:dyDescent="0.25">
      <c r="A105" s="82"/>
      <c r="C105" s="96"/>
    </row>
    <row r="106" spans="1:3" x14ac:dyDescent="0.25">
      <c r="A106" s="86"/>
      <c r="C106" s="96"/>
    </row>
    <row r="107" spans="1:3" x14ac:dyDescent="0.25">
      <c r="A107" s="82"/>
      <c r="C107" s="96"/>
    </row>
    <row r="108" spans="1:3" x14ac:dyDescent="0.25">
      <c r="A108" s="86"/>
      <c r="C108" s="96"/>
    </row>
    <row r="109" spans="1:3" x14ac:dyDescent="0.25">
      <c r="A109" s="82"/>
      <c r="C109" s="96"/>
    </row>
    <row r="110" spans="1:3" x14ac:dyDescent="0.25">
      <c r="A110" s="86"/>
      <c r="C110" s="96"/>
    </row>
    <row r="111" spans="1:3" x14ac:dyDescent="0.25">
      <c r="A111" s="82"/>
      <c r="C111" s="96"/>
    </row>
    <row r="112" spans="1:3" x14ac:dyDescent="0.25">
      <c r="A112" s="86"/>
      <c r="C112" s="96"/>
    </row>
    <row r="113" spans="1:23" x14ac:dyDescent="0.25">
      <c r="A113" s="82"/>
      <c r="C113" s="96"/>
    </row>
    <row r="114" spans="1:23" x14ac:dyDescent="0.25">
      <c r="A114" s="86"/>
      <c r="C114" s="96"/>
    </row>
    <row r="115" spans="1:23" x14ac:dyDescent="0.25">
      <c r="A115" s="82"/>
      <c r="C115" s="96"/>
    </row>
    <row r="116" spans="1:23" x14ac:dyDescent="0.25">
      <c r="A116" s="86"/>
      <c r="C116" s="96"/>
    </row>
    <row r="117" spans="1:23" x14ac:dyDescent="0.25">
      <c r="A117" s="82"/>
      <c r="C117" s="96"/>
    </row>
    <row r="118" spans="1:23" x14ac:dyDescent="0.25">
      <c r="A118" s="86"/>
      <c r="C118" s="96"/>
    </row>
    <row r="119" spans="1:23" x14ac:dyDescent="0.25">
      <c r="A119" s="82"/>
      <c r="C119" s="96"/>
    </row>
    <row r="120" spans="1:23" x14ac:dyDescent="0.25">
      <c r="A120" s="86"/>
      <c r="C120" s="96"/>
    </row>
    <row r="121" spans="1:23" x14ac:dyDescent="0.25">
      <c r="A121" s="82"/>
      <c r="C121" s="96"/>
    </row>
    <row r="122" spans="1:23" x14ac:dyDescent="0.25">
      <c r="A122" s="86"/>
      <c r="C122" s="96"/>
    </row>
    <row r="123" spans="1:23" x14ac:dyDescent="0.25">
      <c r="A123" s="82"/>
      <c r="C123" s="96"/>
    </row>
    <row r="124" spans="1:23" x14ac:dyDescent="0.25">
      <c r="A124" s="86"/>
      <c r="C124" s="96"/>
    </row>
    <row r="125" spans="1:23" x14ac:dyDescent="0.25">
      <c r="A125" s="82"/>
      <c r="C125" s="96"/>
    </row>
    <row r="126" spans="1:23" x14ac:dyDescent="0.25">
      <c r="A126" s="86"/>
      <c r="C126" s="96"/>
    </row>
    <row r="127" spans="1:23" x14ac:dyDescent="0.25">
      <c r="A127" s="82"/>
      <c r="C127" s="96"/>
    </row>
    <row r="128" spans="1:23" x14ac:dyDescent="0.25">
      <c r="C128" s="96"/>
      <c r="D128" s="173"/>
      <c r="E128" s="174"/>
      <c r="G128" s="96"/>
      <c r="K128" s="68"/>
      <c r="O128"/>
      <c r="Q128" s="68"/>
      <c r="R128" s="68"/>
      <c r="U128" s="96"/>
      <c r="V128" s="201"/>
      <c r="W128"/>
    </row>
    <row r="129" spans="3:23" x14ac:dyDescent="0.25">
      <c r="C129" s="96"/>
      <c r="D129" s="173"/>
      <c r="E129" s="174"/>
      <c r="G129" s="96"/>
      <c r="K129" s="68"/>
      <c r="O129"/>
      <c r="Q129" s="68"/>
      <c r="R129" s="68"/>
      <c r="U129" s="96"/>
      <c r="V129" s="201"/>
      <c r="W129"/>
    </row>
    <row r="130" spans="3:23" x14ac:dyDescent="0.25">
      <c r="C130" s="96"/>
      <c r="D130" s="173"/>
      <c r="E130" s="174"/>
      <c r="G130" s="96"/>
      <c r="K130" s="68"/>
      <c r="O130"/>
      <c r="Q130" s="68"/>
      <c r="R130" s="68"/>
      <c r="U130" s="96"/>
      <c r="V130" s="201"/>
      <c r="W130"/>
    </row>
    <row r="131" spans="3:23" x14ac:dyDescent="0.25">
      <c r="C131" s="96"/>
      <c r="D131" s="173"/>
      <c r="E131" s="174"/>
      <c r="G131" s="96"/>
      <c r="K131" s="68"/>
      <c r="O131"/>
      <c r="Q131" s="68"/>
      <c r="R131" s="68"/>
      <c r="U131" s="96"/>
      <c r="V131" s="201"/>
      <c r="W131"/>
    </row>
    <row r="132" spans="3:23" x14ac:dyDescent="0.25">
      <c r="C132" s="96"/>
      <c r="D132" s="173"/>
      <c r="E132" s="174"/>
      <c r="G132" s="96"/>
      <c r="K132" s="68"/>
      <c r="O132"/>
      <c r="Q132" s="68"/>
      <c r="R132" s="68"/>
      <c r="U132" s="96"/>
      <c r="V132" s="201"/>
      <c r="W132"/>
    </row>
    <row r="133" spans="3:23" x14ac:dyDescent="0.25">
      <c r="C133" s="96"/>
      <c r="D133" s="173"/>
      <c r="E133" s="174"/>
      <c r="G133" s="96"/>
      <c r="K133" s="68"/>
      <c r="O133"/>
      <c r="Q133" s="68"/>
      <c r="R133" s="68"/>
      <c r="U133" s="96"/>
      <c r="V133" s="201"/>
      <c r="W133"/>
    </row>
    <row r="134" spans="3:23" x14ac:dyDescent="0.25">
      <c r="C134" s="96"/>
      <c r="D134" s="173"/>
      <c r="E134" s="174"/>
      <c r="G134" s="96"/>
      <c r="K134" s="68"/>
      <c r="O134"/>
      <c r="Q134" s="68"/>
      <c r="R134" s="68"/>
      <c r="U134" s="96"/>
      <c r="V134" s="201"/>
      <c r="W134"/>
    </row>
    <row r="135" spans="3:23" x14ac:dyDescent="0.25">
      <c r="C135" s="96"/>
      <c r="D135" s="173"/>
      <c r="E135" s="174"/>
      <c r="G135" s="96"/>
      <c r="K135" s="68"/>
      <c r="O135"/>
      <c r="Q135" s="68"/>
      <c r="R135" s="68"/>
      <c r="U135" s="96"/>
      <c r="V135" s="201"/>
      <c r="W135"/>
    </row>
    <row r="136" spans="3:23" x14ac:dyDescent="0.25">
      <c r="C136" s="96"/>
      <c r="D136" s="173"/>
      <c r="E136" s="174"/>
      <c r="G136" s="96"/>
      <c r="K136" s="68"/>
      <c r="O136"/>
      <c r="Q136" s="68"/>
      <c r="R136" s="68"/>
      <c r="U136" s="96"/>
      <c r="V136" s="201"/>
      <c r="W136"/>
    </row>
    <row r="137" spans="3:23" x14ac:dyDescent="0.25">
      <c r="C137" s="96"/>
      <c r="D137" s="173"/>
      <c r="E137" s="174"/>
      <c r="G137" s="96"/>
      <c r="K137" s="68"/>
      <c r="O137"/>
      <c r="Q137" s="68"/>
      <c r="R137" s="68"/>
      <c r="U137" s="96"/>
      <c r="V137" s="201"/>
      <c r="W137"/>
    </row>
    <row r="138" spans="3:23" x14ac:dyDescent="0.25">
      <c r="C138" s="96"/>
      <c r="D138" s="173"/>
      <c r="E138" s="174"/>
      <c r="G138" s="96"/>
      <c r="K138" s="68"/>
      <c r="O138"/>
      <c r="Q138" s="68"/>
      <c r="R138" s="68"/>
      <c r="U138" s="96"/>
      <c r="V138" s="201"/>
      <c r="W138"/>
    </row>
    <row r="139" spans="3:23" x14ac:dyDescent="0.25">
      <c r="C139" s="96"/>
      <c r="D139" s="173"/>
      <c r="E139" s="174"/>
      <c r="G139" s="96"/>
      <c r="K139" s="68"/>
      <c r="O139"/>
      <c r="Q139" s="68"/>
      <c r="R139" s="68"/>
      <c r="U139" s="96"/>
      <c r="V139" s="201"/>
      <c r="W139"/>
    </row>
    <row r="140" spans="3:23" x14ac:dyDescent="0.25">
      <c r="C140" s="96"/>
      <c r="D140" s="173"/>
      <c r="E140" s="174"/>
      <c r="G140" s="96"/>
      <c r="K140" s="68"/>
      <c r="O140"/>
      <c r="Q140" s="68"/>
      <c r="R140" s="68"/>
      <c r="U140" s="96"/>
      <c r="V140" s="201"/>
      <c r="W140"/>
    </row>
    <row r="141" spans="3:23" x14ac:dyDescent="0.25">
      <c r="C141" s="96"/>
      <c r="D141" s="173"/>
      <c r="E141" s="174"/>
      <c r="G141" s="96"/>
      <c r="K141" s="68"/>
      <c r="O141"/>
      <c r="Q141" s="68"/>
      <c r="R141" s="68"/>
      <c r="U141" s="96"/>
      <c r="V141" s="201"/>
      <c r="W141"/>
    </row>
    <row r="142" spans="3:23" x14ac:dyDescent="0.25">
      <c r="C142" s="96"/>
      <c r="D142" s="173"/>
      <c r="E142" s="174"/>
      <c r="G142" s="96"/>
      <c r="K142" s="68"/>
      <c r="O142"/>
      <c r="Q142" s="68"/>
      <c r="R142" s="68"/>
      <c r="U142" s="96"/>
      <c r="V142" s="201"/>
      <c r="W142"/>
    </row>
    <row r="143" spans="3:23" x14ac:dyDescent="0.25">
      <c r="C143" s="96"/>
      <c r="D143" s="173"/>
      <c r="E143" s="174"/>
      <c r="G143" s="96"/>
      <c r="K143" s="68"/>
      <c r="O143"/>
      <c r="Q143" s="68"/>
      <c r="R143" s="68"/>
      <c r="U143" s="96"/>
      <c r="V143" s="201"/>
      <c r="W143"/>
    </row>
    <row r="144" spans="3:23" x14ac:dyDescent="0.25">
      <c r="C144" s="96"/>
      <c r="D144" s="173"/>
      <c r="E144" s="174"/>
      <c r="G144" s="96"/>
      <c r="K144" s="68"/>
      <c r="O144"/>
      <c r="Q144" s="68"/>
      <c r="R144" s="68"/>
      <c r="U144" s="96"/>
      <c r="V144" s="201"/>
      <c r="W144"/>
    </row>
    <row r="145" spans="3:23" x14ac:dyDescent="0.25">
      <c r="C145" s="96"/>
      <c r="D145" s="173"/>
      <c r="E145" s="174"/>
      <c r="G145" s="96"/>
      <c r="K145" s="68"/>
      <c r="O145"/>
      <c r="Q145" s="68"/>
      <c r="R145" s="68"/>
      <c r="U145" s="96"/>
      <c r="V145" s="201"/>
      <c r="W145"/>
    </row>
    <row r="146" spans="3:23" x14ac:dyDescent="0.25">
      <c r="C146" s="96"/>
      <c r="D146" s="173"/>
      <c r="E146" s="174"/>
      <c r="G146" s="96"/>
      <c r="K146" s="68"/>
      <c r="O146"/>
      <c r="Q146" s="68"/>
      <c r="R146" s="68"/>
      <c r="U146" s="96"/>
      <c r="V146" s="201"/>
      <c r="W146"/>
    </row>
    <row r="147" spans="3:23" x14ac:dyDescent="0.25">
      <c r="C147" s="96"/>
      <c r="D147" s="173"/>
      <c r="E147" s="174"/>
      <c r="G147" s="96"/>
      <c r="K147" s="68"/>
      <c r="O147"/>
      <c r="Q147" s="68"/>
      <c r="R147" s="68"/>
      <c r="U147" s="96"/>
      <c r="V147" s="201"/>
      <c r="W147"/>
    </row>
    <row r="148" spans="3:23" x14ac:dyDescent="0.25">
      <c r="C148" s="96"/>
      <c r="D148" s="173"/>
      <c r="E148" s="174"/>
      <c r="G148" s="96"/>
      <c r="K148" s="68"/>
      <c r="O148"/>
      <c r="Q148" s="68"/>
      <c r="R148" s="68"/>
      <c r="U148" s="96"/>
      <c r="V148" s="201"/>
      <c r="W148"/>
    </row>
    <row r="149" spans="3:23" x14ac:dyDescent="0.25">
      <c r="C149" s="96"/>
      <c r="D149" s="173"/>
      <c r="E149" s="174"/>
      <c r="G149" s="96"/>
      <c r="K149" s="68"/>
      <c r="O149"/>
      <c r="Q149" s="68"/>
      <c r="R149" s="68"/>
      <c r="U149" s="96"/>
      <c r="V149" s="201"/>
      <c r="W149"/>
    </row>
    <row r="150" spans="3:23" x14ac:dyDescent="0.25">
      <c r="C150" s="96"/>
      <c r="D150" s="173"/>
      <c r="E150" s="174"/>
      <c r="G150" s="96"/>
      <c r="K150" s="68"/>
      <c r="O150"/>
      <c r="Q150" s="68"/>
      <c r="R150" s="68"/>
      <c r="U150" s="96"/>
      <c r="V150" s="201"/>
      <c r="W150"/>
    </row>
    <row r="151" spans="3:23" x14ac:dyDescent="0.25">
      <c r="C151" s="96"/>
      <c r="D151" s="173"/>
      <c r="E151" s="174"/>
      <c r="G151" s="96"/>
      <c r="I151"/>
      <c r="K151" s="68"/>
      <c r="M151" s="68"/>
      <c r="O151"/>
      <c r="Q151" s="68"/>
      <c r="R151" s="68"/>
      <c r="U151" s="96"/>
      <c r="V151" s="201"/>
      <c r="W151"/>
    </row>
  </sheetData>
  <autoFilter ref="A15:W55" xr:uid="{00000000-0009-0000-0000-00000B000000}">
    <sortState xmlns:xlrd2="http://schemas.microsoft.com/office/spreadsheetml/2017/richdata2" ref="A16:W55">
      <sortCondition ref="A15:A55"/>
    </sortState>
  </autoFilter>
  <mergeCells count="3">
    <mergeCell ref="A1:I1"/>
    <mergeCell ref="A2:I2"/>
    <mergeCell ref="A3:I3"/>
  </mergeCells>
  <conditionalFormatting sqref="F38">
    <cfRule type="duplicateValues" dxfId="1" priority="3"/>
  </conditionalFormatting>
  <conditionalFormatting sqref="F37">
    <cfRule type="duplicateValues" dxfId="0" priority="4"/>
  </conditionalFormatting>
  <dataValidations count="1">
    <dataValidation type="list" allowBlank="1" showInputMessage="1" showErrorMessage="1" sqref="T16:T45 T55:T65" xr:uid="{00000000-0002-0000-0B00-000000000000}">
      <formula1>Funding</formula1>
    </dataValidation>
  </dataValidations>
  <printOptions horizontalCentered="1"/>
  <pageMargins left="0.25" right="0.25" top="0.75" bottom="0.75" header="0.3" footer="0.3"/>
  <pageSetup scale="23" orientation="landscape" r:id="rId1"/>
  <headerFooter alignWithMargins="0">
    <oddHeader>&amp;L&amp;"Calibri"&amp;10&amp;KFF0000CLIENT PROPRIETARY \ PRIVILEGED AND CONFIDENTIAL&amp;1#</oddHeader>
    <oddFooter>&amp;R (10) Status of Major Projects</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B00-000001000000}">
          <x14:formula1>
            <xm:f>'Data Elements'!$B$2:$B$18</xm:f>
          </x14:formula1>
          <xm:sqref>M56:M67 O56:O63</xm:sqref>
        </x14:dataValidation>
        <x14:dataValidation type="list" allowBlank="1" showInputMessage="1" showErrorMessage="1" xr:uid="{00000000-0002-0000-0B00-000002000000}">
          <x14:formula1>
            <xm:f>'S:\000 - Report to Congress\FY20 Report to Congress\[FY20 Workbook.xlsx]Data Elements'!#REF!</xm:f>
          </x14:formula1>
          <xm:sqref>O16:O27 M16:M27 D16:D42 B16:B42 O29:O42 M29:M42</xm:sqref>
        </x14:dataValidation>
        <x14:dataValidation type="list" allowBlank="1" showInputMessage="1" showErrorMessage="1" xr:uid="{00000000-0002-0000-0B00-000003000000}">
          <x14:formula1>
            <xm:f>'Z:\000 - Report to Congress\FY21 Report to Congress\FY 21 RTC documents to A4C\Tab 6 -Construction Workbook\[Attachment 1 -Construction Program Workbook (Change 2).xlsx]Data Elements'!#REF!</xm:f>
          </x14:formula1>
          <xm:sqref>B43 M28 O28 M43:M45 O43:O45</xm:sqref>
        </x14:dataValidation>
        <x14:dataValidation type="list" allowBlank="1" showInputMessage="1" showErrorMessage="1" xr:uid="{00000000-0002-0000-0B00-000004000000}">
          <x14:formula1>
            <xm:f>'C:\Users\1406394731E\AppData\Local\Microsoft\Windows\INetCache\Content.Outlook\MCTY7QU4\[TAB A - Con_PrgWorkbook_05042022_v1 (Air Force).xlsx]Data Elements'!#REF!</xm:f>
          </x14:formula1>
          <xm:sqref>D46:D55</xm:sqref>
        </x14:dataValidation>
        <x14:dataValidation type="list" allowBlank="1" showInputMessage="1" showErrorMessage="1" xr:uid="{81FA75F5-0D25-4924-98D1-EB797060B05A}">
          <x14:formula1>
            <xm:f>'(0) NAFSGL Installation List'!$E$3:$E$462</xm:f>
          </x14:formula1>
          <xm:sqref>E16:E151</xm:sqref>
        </x14:dataValidation>
        <x14:dataValidation type="list" allowBlank="1" showInputMessage="1" showErrorMessage="1" xr:uid="{F1133E48-AE92-483B-90A1-F06F2D1B1118}">
          <x14:formula1>
            <xm:f>'(0) NAFSGL Installation List'!$D$3:$D$462</xm:f>
          </x14:formula1>
          <xm:sqref>F16:F143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FE5B8-F5D1-46A2-ADA1-43B208651A75}">
  <dimension ref="A1:R362"/>
  <sheetViews>
    <sheetView topLeftCell="A2" zoomScale="80" zoomScaleNormal="80" workbookViewId="0">
      <selection activeCell="F13" sqref="F13"/>
    </sheetView>
  </sheetViews>
  <sheetFormatPr defaultColWidth="40.81640625" defaultRowHeight="14" x14ac:dyDescent="0.3"/>
  <cols>
    <col min="1" max="1" width="4.453125" style="292" customWidth="1"/>
    <col min="2" max="2" width="48.7265625" style="282" customWidth="1"/>
    <col min="3" max="3" width="16.54296875" style="293" bestFit="1" customWidth="1"/>
    <col min="4" max="4" width="14.7265625" style="282" customWidth="1"/>
    <col min="5" max="5" width="16.54296875" style="294" bestFit="1" customWidth="1"/>
    <col min="6" max="6" width="14.54296875" style="294" customWidth="1"/>
    <col min="7" max="7" width="15" style="294" customWidth="1"/>
    <col min="8" max="8" width="15.26953125" style="282" bestFit="1" customWidth="1"/>
    <col min="9" max="9" width="9.453125" style="214" customWidth="1"/>
    <col min="10" max="10" width="9" style="214" customWidth="1"/>
    <col min="11" max="11" width="11.7265625" style="214" customWidth="1"/>
    <col min="12" max="12" width="10.453125" style="214" customWidth="1"/>
    <col min="13" max="18" width="40.81640625" style="214"/>
    <col min="19" max="16384" width="40.81640625" style="215"/>
  </cols>
  <sheetData>
    <row r="1" spans="1:18" ht="17.5" x14ac:dyDescent="0.35">
      <c r="A1" s="390" t="s">
        <v>174</v>
      </c>
      <c r="B1" s="391"/>
      <c r="C1" s="391"/>
      <c r="D1" s="391"/>
      <c r="E1" s="391"/>
      <c r="F1" s="391"/>
      <c r="G1" s="391"/>
      <c r="H1" s="392"/>
    </row>
    <row r="2" spans="1:18" ht="15" customHeight="1" x14ac:dyDescent="0.35">
      <c r="A2" s="393" t="s">
        <v>231</v>
      </c>
      <c r="B2" s="394"/>
      <c r="C2" s="394"/>
      <c r="D2" s="394"/>
      <c r="E2" s="394"/>
      <c r="F2" s="394"/>
      <c r="G2" s="394"/>
      <c r="H2" s="395"/>
    </row>
    <row r="3" spans="1:18" ht="15" customHeight="1" x14ac:dyDescent="0.35">
      <c r="A3" s="396" t="s">
        <v>1373</v>
      </c>
      <c r="B3" s="397"/>
      <c r="C3" s="397"/>
      <c r="D3" s="397"/>
      <c r="E3" s="397"/>
      <c r="F3" s="397"/>
      <c r="G3" s="397"/>
      <c r="H3" s="398"/>
    </row>
    <row r="4" spans="1:18" ht="15" customHeight="1" x14ac:dyDescent="0.35">
      <c r="A4" s="399" t="s">
        <v>298</v>
      </c>
      <c r="B4" s="400"/>
      <c r="C4" s="400"/>
      <c r="D4" s="400"/>
      <c r="E4" s="400"/>
      <c r="F4" s="400"/>
      <c r="G4" s="400"/>
      <c r="H4" s="401"/>
    </row>
    <row r="5" spans="1:18" ht="53.25" customHeight="1" x14ac:dyDescent="0.3">
      <c r="A5" s="402" t="s">
        <v>299</v>
      </c>
      <c r="B5" s="403"/>
      <c r="C5" s="403"/>
      <c r="D5" s="403"/>
      <c r="E5" s="403"/>
      <c r="F5" s="403"/>
      <c r="G5" s="403"/>
      <c r="H5" s="404"/>
    </row>
    <row r="6" spans="1:18" ht="45" x14ac:dyDescent="0.3">
      <c r="A6" s="353" t="s">
        <v>275</v>
      </c>
      <c r="B6" s="354"/>
      <c r="C6" s="355" t="s">
        <v>1366</v>
      </c>
      <c r="D6" s="355" t="s">
        <v>1367</v>
      </c>
      <c r="E6" s="355" t="s">
        <v>1368</v>
      </c>
      <c r="F6" s="355" t="s">
        <v>1369</v>
      </c>
      <c r="G6" s="355" t="s">
        <v>1370</v>
      </c>
      <c r="H6" s="356" t="s">
        <v>1371</v>
      </c>
    </row>
    <row r="7" spans="1:18" ht="12" customHeight="1" x14ac:dyDescent="0.3">
      <c r="A7" s="216" t="s">
        <v>276</v>
      </c>
      <c r="B7" s="357"/>
      <c r="C7" s="217"/>
      <c r="D7" s="218"/>
      <c r="E7" s="218"/>
      <c r="F7" s="218"/>
      <c r="G7" s="218"/>
      <c r="H7" s="219"/>
      <c r="I7" s="227"/>
    </row>
    <row r="8" spans="1:18" ht="12" customHeight="1" x14ac:dyDescent="0.3">
      <c r="A8" s="220"/>
      <c r="B8" s="357" t="s">
        <v>277</v>
      </c>
      <c r="C8" s="324"/>
      <c r="D8" s="325"/>
      <c r="E8" s="325"/>
      <c r="F8" s="325"/>
      <c r="G8" s="325"/>
      <c r="H8" s="326"/>
      <c r="I8" s="227"/>
    </row>
    <row r="9" spans="1:18" ht="12" customHeight="1" x14ac:dyDescent="0.3">
      <c r="A9" s="220"/>
      <c r="B9" s="357" t="s">
        <v>278</v>
      </c>
      <c r="C9" s="327"/>
      <c r="D9" s="328"/>
      <c r="E9" s="328"/>
      <c r="F9" s="328"/>
      <c r="G9" s="328"/>
      <c r="H9" s="329"/>
      <c r="I9" s="227"/>
    </row>
    <row r="10" spans="1:18" ht="12" customHeight="1" x14ac:dyDescent="0.3">
      <c r="A10" s="220"/>
      <c r="B10" s="357" t="s">
        <v>279</v>
      </c>
      <c r="C10" s="327"/>
      <c r="D10" s="328"/>
      <c r="E10" s="328"/>
      <c r="F10" s="328"/>
      <c r="G10" s="328"/>
      <c r="H10" s="329"/>
      <c r="I10" s="227"/>
    </row>
    <row r="11" spans="1:18" ht="12" customHeight="1" x14ac:dyDescent="0.3">
      <c r="A11" s="220"/>
      <c r="B11" s="357" t="s">
        <v>280</v>
      </c>
      <c r="C11" s="327"/>
      <c r="D11" s="328"/>
      <c r="E11" s="328"/>
      <c r="F11" s="328"/>
      <c r="G11" s="328"/>
      <c r="H11" s="329"/>
      <c r="I11" s="227"/>
    </row>
    <row r="12" spans="1:18" ht="12" customHeight="1" x14ac:dyDescent="0.3">
      <c r="A12" s="220"/>
      <c r="B12" s="357" t="s">
        <v>281</v>
      </c>
      <c r="C12" s="330"/>
      <c r="D12" s="331"/>
      <c r="E12" s="331"/>
      <c r="F12" s="331"/>
      <c r="G12" s="331"/>
      <c r="H12" s="332"/>
      <c r="I12" s="227"/>
    </row>
    <row r="13" spans="1:18" s="359" customFormat="1" ht="15" customHeight="1" thickBot="1" x14ac:dyDescent="0.35">
      <c r="A13" s="220"/>
      <c r="B13" s="358" t="s">
        <v>282</v>
      </c>
      <c r="C13" s="322">
        <f t="shared" ref="C13:H13" si="0">C8+C11+C12</f>
        <v>0</v>
      </c>
      <c r="D13" s="322">
        <f t="shared" si="0"/>
        <v>0</v>
      </c>
      <c r="E13" s="322">
        <f t="shared" si="0"/>
        <v>0</v>
      </c>
      <c r="F13" s="322">
        <f t="shared" si="0"/>
        <v>0</v>
      </c>
      <c r="G13" s="322">
        <f t="shared" si="0"/>
        <v>0</v>
      </c>
      <c r="H13" s="323">
        <f t="shared" si="0"/>
        <v>0</v>
      </c>
      <c r="I13" s="223"/>
      <c r="J13" s="224"/>
      <c r="K13" s="224"/>
      <c r="L13" s="224"/>
      <c r="M13" s="224"/>
      <c r="N13" s="224"/>
      <c r="O13" s="224"/>
      <c r="P13" s="224"/>
      <c r="Q13" s="224"/>
      <c r="R13" s="224"/>
    </row>
    <row r="14" spans="1:18" ht="12" customHeight="1" thickTop="1" x14ac:dyDescent="0.3">
      <c r="A14" s="220"/>
      <c r="B14" s="357"/>
      <c r="C14" s="218"/>
      <c r="D14" s="218"/>
      <c r="E14" s="218"/>
      <c r="F14" s="225"/>
      <c r="G14" s="225"/>
      <c r="H14" s="226"/>
      <c r="I14" s="223"/>
    </row>
    <row r="15" spans="1:18" ht="12" customHeight="1" x14ac:dyDescent="0.3">
      <c r="A15" s="216" t="s">
        <v>283</v>
      </c>
      <c r="B15" s="357"/>
      <c r="C15" s="218"/>
      <c r="D15" s="218"/>
      <c r="E15" s="218"/>
      <c r="F15" s="225"/>
      <c r="G15" s="225"/>
      <c r="H15" s="226"/>
      <c r="I15" s="227"/>
    </row>
    <row r="16" spans="1:18" ht="12" customHeight="1" x14ac:dyDescent="0.3">
      <c r="A16" s="220"/>
      <c r="B16" s="357" t="s">
        <v>277</v>
      </c>
      <c r="C16" s="324"/>
      <c r="D16" s="325"/>
      <c r="E16" s="325"/>
      <c r="F16" s="325"/>
      <c r="G16" s="325"/>
      <c r="H16" s="326"/>
      <c r="I16" s="228"/>
    </row>
    <row r="17" spans="1:18" ht="12" customHeight="1" x14ac:dyDescent="0.3">
      <c r="A17" s="220"/>
      <c r="B17" s="357" t="s">
        <v>278</v>
      </c>
      <c r="C17" s="327"/>
      <c r="D17" s="328"/>
      <c r="E17" s="328"/>
      <c r="F17" s="328"/>
      <c r="G17" s="328"/>
      <c r="H17" s="329"/>
      <c r="I17" s="228"/>
    </row>
    <row r="18" spans="1:18" ht="12" customHeight="1" x14ac:dyDescent="0.3">
      <c r="A18" s="220"/>
      <c r="B18" s="357" t="s">
        <v>279</v>
      </c>
      <c r="C18" s="327"/>
      <c r="D18" s="328"/>
      <c r="E18" s="328"/>
      <c r="F18" s="328"/>
      <c r="G18" s="328"/>
      <c r="H18" s="329"/>
      <c r="I18" s="228"/>
    </row>
    <row r="19" spans="1:18" ht="12" customHeight="1" x14ac:dyDescent="0.3">
      <c r="A19" s="220"/>
      <c r="B19" s="357" t="s">
        <v>280</v>
      </c>
      <c r="C19" s="327"/>
      <c r="D19" s="328"/>
      <c r="E19" s="328"/>
      <c r="F19" s="328"/>
      <c r="G19" s="328"/>
      <c r="H19" s="329"/>
      <c r="I19" s="228"/>
    </row>
    <row r="20" spans="1:18" ht="12" customHeight="1" x14ac:dyDescent="0.3">
      <c r="A20" s="220"/>
      <c r="B20" s="357" t="s">
        <v>281</v>
      </c>
      <c r="C20" s="330"/>
      <c r="D20" s="331"/>
      <c r="E20" s="331"/>
      <c r="F20" s="331"/>
      <c r="G20" s="331"/>
      <c r="H20" s="332"/>
      <c r="I20" s="228"/>
    </row>
    <row r="21" spans="1:18" s="359" customFormat="1" ht="12" customHeight="1" thickBot="1" x14ac:dyDescent="0.35">
      <c r="A21" s="220"/>
      <c r="B21" s="358" t="s">
        <v>282</v>
      </c>
      <c r="C21" s="221">
        <f t="shared" ref="C21:H21" si="1">C16+C19+C20</f>
        <v>0</v>
      </c>
      <c r="D21" s="221">
        <f t="shared" si="1"/>
        <v>0</v>
      </c>
      <c r="E21" s="221">
        <f t="shared" si="1"/>
        <v>0</v>
      </c>
      <c r="F21" s="221">
        <f t="shared" si="1"/>
        <v>0</v>
      </c>
      <c r="G21" s="221">
        <f t="shared" si="1"/>
        <v>0</v>
      </c>
      <c r="H21" s="222">
        <f t="shared" si="1"/>
        <v>0</v>
      </c>
      <c r="I21" s="223"/>
      <c r="J21" s="224"/>
      <c r="K21" s="224"/>
      <c r="L21" s="224"/>
      <c r="M21" s="224"/>
      <c r="N21" s="224"/>
      <c r="O21" s="224"/>
      <c r="P21" s="224"/>
      <c r="Q21" s="224"/>
      <c r="R21" s="224"/>
    </row>
    <row r="22" spans="1:18" ht="12" customHeight="1" thickTop="1" x14ac:dyDescent="0.3">
      <c r="A22" s="220"/>
      <c r="B22" s="357"/>
      <c r="C22" s="229"/>
      <c r="D22" s="229"/>
      <c r="E22" s="229"/>
      <c r="F22" s="229"/>
      <c r="G22" s="229"/>
      <c r="H22" s="226"/>
      <c r="I22" s="227"/>
    </row>
    <row r="23" spans="1:18" ht="12" customHeight="1" x14ac:dyDescent="0.3">
      <c r="A23" s="216" t="s">
        <v>284</v>
      </c>
      <c r="B23" s="357"/>
      <c r="C23" s="218"/>
      <c r="D23" s="218"/>
      <c r="E23" s="218"/>
      <c r="F23" s="225"/>
      <c r="G23" s="225"/>
      <c r="H23" s="226"/>
      <c r="I23" s="227"/>
    </row>
    <row r="24" spans="1:18" ht="12" customHeight="1" x14ac:dyDescent="0.3">
      <c r="A24" s="220"/>
      <c r="B24" s="357" t="s">
        <v>277</v>
      </c>
      <c r="C24" s="324"/>
      <c r="D24" s="325"/>
      <c r="E24" s="325"/>
      <c r="F24" s="325"/>
      <c r="G24" s="325"/>
      <c r="H24" s="326"/>
      <c r="I24" s="227"/>
    </row>
    <row r="25" spans="1:18" ht="12" customHeight="1" x14ac:dyDescent="0.3">
      <c r="A25" s="220"/>
      <c r="B25" s="357" t="s">
        <v>278</v>
      </c>
      <c r="C25" s="327"/>
      <c r="D25" s="328"/>
      <c r="E25" s="328"/>
      <c r="F25" s="328"/>
      <c r="G25" s="328"/>
      <c r="H25" s="329"/>
      <c r="I25" s="227"/>
    </row>
    <row r="26" spans="1:18" ht="12" customHeight="1" x14ac:dyDescent="0.3">
      <c r="A26" s="220"/>
      <c r="B26" s="357" t="s">
        <v>279</v>
      </c>
      <c r="C26" s="327"/>
      <c r="D26" s="328"/>
      <c r="E26" s="328"/>
      <c r="F26" s="328"/>
      <c r="G26" s="328"/>
      <c r="H26" s="329"/>
      <c r="I26" s="227"/>
    </row>
    <row r="27" spans="1:18" ht="12" customHeight="1" x14ac:dyDescent="0.3">
      <c r="A27" s="220"/>
      <c r="B27" s="357" t="s">
        <v>280</v>
      </c>
      <c r="C27" s="327"/>
      <c r="D27" s="328"/>
      <c r="E27" s="328"/>
      <c r="F27" s="328"/>
      <c r="G27" s="328"/>
      <c r="H27" s="329"/>
      <c r="I27" s="227"/>
    </row>
    <row r="28" spans="1:18" ht="12" customHeight="1" x14ac:dyDescent="0.3">
      <c r="A28" s="220"/>
      <c r="B28" s="357" t="s">
        <v>281</v>
      </c>
      <c r="C28" s="330"/>
      <c r="D28" s="331"/>
      <c r="E28" s="331"/>
      <c r="F28" s="331"/>
      <c r="G28" s="331"/>
      <c r="H28" s="332"/>
      <c r="I28" s="227"/>
    </row>
    <row r="29" spans="1:18" s="359" customFormat="1" ht="14.5" thickBot="1" x14ac:dyDescent="0.35">
      <c r="A29" s="220"/>
      <c r="B29" s="358" t="s">
        <v>282</v>
      </c>
      <c r="C29" s="221">
        <f t="shared" ref="C29:H29" si="2">C24+C27+C28</f>
        <v>0</v>
      </c>
      <c r="D29" s="221">
        <f t="shared" si="2"/>
        <v>0</v>
      </c>
      <c r="E29" s="221">
        <f t="shared" si="2"/>
        <v>0</v>
      </c>
      <c r="F29" s="221">
        <f t="shared" si="2"/>
        <v>0</v>
      </c>
      <c r="G29" s="221">
        <f t="shared" si="2"/>
        <v>0</v>
      </c>
      <c r="H29" s="222">
        <f t="shared" si="2"/>
        <v>0</v>
      </c>
      <c r="I29" s="230"/>
      <c r="J29" s="224"/>
      <c r="K29" s="224"/>
      <c r="L29" s="224"/>
      <c r="M29" s="224"/>
      <c r="N29" s="224"/>
      <c r="O29" s="224"/>
      <c r="P29" s="224"/>
      <c r="Q29" s="224"/>
      <c r="R29" s="224"/>
    </row>
    <row r="30" spans="1:18" ht="12" customHeight="1" thickTop="1" x14ac:dyDescent="0.3">
      <c r="A30" s="220"/>
      <c r="B30" s="357"/>
      <c r="C30" s="218"/>
      <c r="D30" s="218"/>
      <c r="E30" s="218"/>
      <c r="F30" s="225"/>
      <c r="G30" s="225"/>
      <c r="H30" s="226"/>
      <c r="I30" s="227"/>
    </row>
    <row r="31" spans="1:18" ht="12" customHeight="1" x14ac:dyDescent="0.3">
      <c r="A31" s="216" t="s">
        <v>285</v>
      </c>
      <c r="B31" s="357"/>
      <c r="C31" s="218"/>
      <c r="D31" s="218"/>
      <c r="E31" s="218"/>
      <c r="F31" s="225"/>
      <c r="G31" s="225"/>
      <c r="H31" s="226"/>
      <c r="I31" s="227"/>
    </row>
    <row r="32" spans="1:18" ht="12" customHeight="1" x14ac:dyDescent="0.3">
      <c r="A32" s="220"/>
      <c r="B32" s="357" t="s">
        <v>277</v>
      </c>
      <c r="C32" s="324"/>
      <c r="D32" s="325"/>
      <c r="E32" s="325"/>
      <c r="F32" s="325"/>
      <c r="G32" s="325"/>
      <c r="H32" s="326"/>
      <c r="I32" s="231"/>
    </row>
    <row r="33" spans="1:18" ht="12" customHeight="1" x14ac:dyDescent="0.3">
      <c r="A33" s="220"/>
      <c r="B33" s="357" t="s">
        <v>278</v>
      </c>
      <c r="C33" s="327"/>
      <c r="D33" s="328"/>
      <c r="E33" s="328"/>
      <c r="F33" s="328"/>
      <c r="G33" s="328"/>
      <c r="H33" s="329"/>
      <c r="I33" s="231"/>
    </row>
    <row r="34" spans="1:18" ht="12" customHeight="1" x14ac:dyDescent="0.3">
      <c r="A34" s="220"/>
      <c r="B34" s="357" t="s">
        <v>279</v>
      </c>
      <c r="C34" s="327"/>
      <c r="D34" s="328"/>
      <c r="E34" s="328"/>
      <c r="F34" s="328"/>
      <c r="G34" s="328"/>
      <c r="H34" s="329"/>
      <c r="I34" s="231"/>
    </row>
    <row r="35" spans="1:18" ht="12" customHeight="1" x14ac:dyDescent="0.3">
      <c r="A35" s="220"/>
      <c r="B35" s="357" t="s">
        <v>280</v>
      </c>
      <c r="C35" s="327"/>
      <c r="D35" s="328"/>
      <c r="E35" s="328"/>
      <c r="F35" s="328"/>
      <c r="G35" s="328"/>
      <c r="H35" s="329"/>
      <c r="I35" s="231"/>
    </row>
    <row r="36" spans="1:18" ht="12" customHeight="1" x14ac:dyDescent="0.3">
      <c r="A36" s="220"/>
      <c r="B36" s="357" t="s">
        <v>281</v>
      </c>
      <c r="C36" s="330"/>
      <c r="D36" s="331"/>
      <c r="E36" s="331"/>
      <c r="F36" s="331"/>
      <c r="G36" s="331"/>
      <c r="H36" s="332"/>
      <c r="I36" s="231"/>
    </row>
    <row r="37" spans="1:18" s="359" customFormat="1" ht="14.5" thickBot="1" x14ac:dyDescent="0.35">
      <c r="A37" s="220"/>
      <c r="B37" s="358" t="s">
        <v>282</v>
      </c>
      <c r="C37" s="221">
        <f t="shared" ref="C37:H37" si="3">C32+C35+C36</f>
        <v>0</v>
      </c>
      <c r="D37" s="221">
        <f t="shared" si="3"/>
        <v>0</v>
      </c>
      <c r="E37" s="221">
        <f t="shared" si="3"/>
        <v>0</v>
      </c>
      <c r="F37" s="221">
        <f t="shared" si="3"/>
        <v>0</v>
      </c>
      <c r="G37" s="221">
        <f t="shared" si="3"/>
        <v>0</v>
      </c>
      <c r="H37" s="222">
        <f t="shared" si="3"/>
        <v>0</v>
      </c>
      <c r="I37" s="223"/>
      <c r="J37" s="224"/>
      <c r="K37" s="224"/>
      <c r="L37" s="224"/>
      <c r="M37" s="224"/>
      <c r="N37" s="224"/>
      <c r="O37" s="224"/>
      <c r="P37" s="224"/>
      <c r="Q37" s="224"/>
      <c r="R37" s="224"/>
    </row>
    <row r="38" spans="1:18" s="359" customFormat="1" ht="12" customHeight="1" thickTop="1" x14ac:dyDescent="0.3">
      <c r="A38" s="220"/>
      <c r="B38" s="360"/>
      <c r="C38" s="232"/>
      <c r="D38" s="232"/>
      <c r="E38" s="218"/>
      <c r="F38" s="233"/>
      <c r="G38" s="233"/>
      <c r="H38" s="234"/>
      <c r="I38" s="223"/>
      <c r="J38" s="224"/>
      <c r="K38" s="224"/>
      <c r="L38" s="224"/>
      <c r="M38" s="224"/>
      <c r="N38" s="224"/>
      <c r="O38" s="224"/>
      <c r="P38" s="224"/>
      <c r="Q38" s="224"/>
      <c r="R38" s="224"/>
    </row>
    <row r="39" spans="1:18" ht="12" customHeight="1" x14ac:dyDescent="0.3">
      <c r="A39" s="235" t="s">
        <v>300</v>
      </c>
      <c r="B39" s="361"/>
      <c r="C39" s="218"/>
      <c r="D39" s="218"/>
      <c r="E39" s="218"/>
      <c r="F39" s="218"/>
      <c r="G39" s="225"/>
      <c r="H39" s="236"/>
    </row>
    <row r="40" spans="1:18" ht="12" customHeight="1" x14ac:dyDescent="0.3">
      <c r="A40" s="220"/>
      <c r="B40" s="362" t="s">
        <v>277</v>
      </c>
      <c r="C40" s="324"/>
      <c r="D40" s="325"/>
      <c r="E40" s="325"/>
      <c r="F40" s="325"/>
      <c r="G40" s="325"/>
      <c r="H40" s="326"/>
    </row>
    <row r="41" spans="1:18" ht="12" customHeight="1" x14ac:dyDescent="0.3">
      <c r="A41" s="220"/>
      <c r="B41" s="357" t="s">
        <v>278</v>
      </c>
      <c r="C41" s="327"/>
      <c r="D41" s="328"/>
      <c r="E41" s="328"/>
      <c r="F41" s="328"/>
      <c r="G41" s="328"/>
      <c r="H41" s="329"/>
    </row>
    <row r="42" spans="1:18" ht="12" customHeight="1" x14ac:dyDescent="0.3">
      <c r="A42" s="220"/>
      <c r="B42" s="357" t="s">
        <v>279</v>
      </c>
      <c r="C42" s="327"/>
      <c r="D42" s="328"/>
      <c r="E42" s="328"/>
      <c r="F42" s="328"/>
      <c r="G42" s="328"/>
      <c r="H42" s="329"/>
    </row>
    <row r="43" spans="1:18" ht="12" customHeight="1" x14ac:dyDescent="0.3">
      <c r="A43" s="220"/>
      <c r="B43" s="362" t="s">
        <v>301</v>
      </c>
      <c r="C43" s="327"/>
      <c r="D43" s="328"/>
      <c r="E43" s="328"/>
      <c r="F43" s="328"/>
      <c r="G43" s="328"/>
      <c r="H43" s="329"/>
    </row>
    <row r="44" spans="1:18" ht="12" customHeight="1" x14ac:dyDescent="0.3">
      <c r="A44" s="220"/>
      <c r="B44" s="362" t="s">
        <v>281</v>
      </c>
      <c r="C44" s="330"/>
      <c r="D44" s="331"/>
      <c r="E44" s="331"/>
      <c r="F44" s="331"/>
      <c r="G44" s="331"/>
      <c r="H44" s="332"/>
    </row>
    <row r="45" spans="1:18" s="238" customFormat="1" ht="14.5" thickBot="1" x14ac:dyDescent="0.35">
      <c r="A45" s="220"/>
      <c r="B45" s="358" t="s">
        <v>282</v>
      </c>
      <c r="C45" s="221">
        <f t="shared" ref="C45:H45" si="4">C40+C43+C44</f>
        <v>0</v>
      </c>
      <c r="D45" s="221">
        <f t="shared" si="4"/>
        <v>0</v>
      </c>
      <c r="E45" s="221">
        <f>E40+E43+E44</f>
        <v>0</v>
      </c>
      <c r="F45" s="221">
        <f>F40+F43+F44</f>
        <v>0</v>
      </c>
      <c r="G45" s="221">
        <f t="shared" si="4"/>
        <v>0</v>
      </c>
      <c r="H45" s="222">
        <f t="shared" si="4"/>
        <v>0</v>
      </c>
      <c r="I45" s="237"/>
      <c r="J45" s="237"/>
      <c r="K45" s="237"/>
      <c r="L45" s="237"/>
      <c r="M45" s="237"/>
      <c r="N45" s="237"/>
      <c r="O45" s="237"/>
      <c r="P45" s="237"/>
      <c r="Q45" s="237"/>
      <c r="R45" s="237"/>
    </row>
    <row r="46" spans="1:18" ht="12" customHeight="1" thickTop="1" x14ac:dyDescent="0.3">
      <c r="A46" s="220"/>
      <c r="B46" s="288"/>
      <c r="C46" s="218"/>
      <c r="D46" s="218"/>
      <c r="E46" s="218"/>
      <c r="F46" s="218"/>
      <c r="G46" s="225"/>
      <c r="H46" s="236"/>
    </row>
    <row r="47" spans="1:18" ht="12" customHeight="1" x14ac:dyDescent="0.3">
      <c r="A47" s="235" t="s">
        <v>302</v>
      </c>
      <c r="B47" s="288"/>
      <c r="C47" s="218"/>
      <c r="D47" s="218"/>
      <c r="E47" s="218"/>
      <c r="F47" s="218"/>
      <c r="G47" s="225"/>
      <c r="H47" s="236"/>
    </row>
    <row r="48" spans="1:18" ht="12" customHeight="1" x14ac:dyDescent="0.3">
      <c r="A48" s="220"/>
      <c r="B48" s="362" t="s">
        <v>277</v>
      </c>
      <c r="C48" s="324"/>
      <c r="D48" s="325"/>
      <c r="E48" s="325"/>
      <c r="F48" s="325"/>
      <c r="G48" s="325"/>
      <c r="H48" s="326"/>
    </row>
    <row r="49" spans="1:18" ht="12" customHeight="1" x14ac:dyDescent="0.3">
      <c r="A49" s="220"/>
      <c r="B49" s="357" t="s">
        <v>278</v>
      </c>
      <c r="C49" s="327"/>
      <c r="D49" s="328"/>
      <c r="E49" s="328"/>
      <c r="F49" s="328"/>
      <c r="G49" s="328"/>
      <c r="H49" s="329"/>
    </row>
    <row r="50" spans="1:18" ht="12" customHeight="1" x14ac:dyDescent="0.3">
      <c r="A50" s="220"/>
      <c r="B50" s="357" t="s">
        <v>279</v>
      </c>
      <c r="C50" s="327"/>
      <c r="D50" s="328"/>
      <c r="E50" s="328"/>
      <c r="F50" s="328"/>
      <c r="G50" s="328"/>
      <c r="H50" s="329"/>
    </row>
    <row r="51" spans="1:18" ht="12" customHeight="1" x14ac:dyDescent="0.3">
      <c r="A51" s="220"/>
      <c r="B51" s="362" t="s">
        <v>301</v>
      </c>
      <c r="C51" s="327"/>
      <c r="D51" s="328"/>
      <c r="E51" s="328"/>
      <c r="F51" s="328"/>
      <c r="G51" s="328"/>
      <c r="H51" s="329"/>
    </row>
    <row r="52" spans="1:18" ht="12" customHeight="1" x14ac:dyDescent="0.3">
      <c r="A52" s="220"/>
      <c r="B52" s="362" t="s">
        <v>281</v>
      </c>
      <c r="C52" s="330"/>
      <c r="D52" s="331"/>
      <c r="E52" s="331"/>
      <c r="F52" s="331"/>
      <c r="G52" s="331"/>
      <c r="H52" s="332"/>
    </row>
    <row r="53" spans="1:18" s="238" customFormat="1" ht="14.5" thickBot="1" x14ac:dyDescent="0.35">
      <c r="A53" s="220"/>
      <c r="B53" s="358" t="s">
        <v>282</v>
      </c>
      <c r="C53" s="221">
        <f t="shared" ref="C53:H53" si="5">C48+C51+C52</f>
        <v>0</v>
      </c>
      <c r="D53" s="221">
        <f t="shared" si="5"/>
        <v>0</v>
      </c>
      <c r="E53" s="221">
        <f t="shared" si="5"/>
        <v>0</v>
      </c>
      <c r="F53" s="221">
        <f t="shared" si="5"/>
        <v>0</v>
      </c>
      <c r="G53" s="221">
        <f t="shared" si="5"/>
        <v>0</v>
      </c>
      <c r="H53" s="222">
        <f t="shared" si="5"/>
        <v>0</v>
      </c>
      <c r="I53" s="237"/>
      <c r="J53" s="237"/>
      <c r="K53" s="237"/>
      <c r="L53" s="237"/>
      <c r="M53" s="237"/>
      <c r="N53" s="237"/>
      <c r="O53" s="237"/>
      <c r="P53" s="237"/>
      <c r="Q53" s="237"/>
      <c r="R53" s="237"/>
    </row>
    <row r="54" spans="1:18" ht="12" customHeight="1" thickTop="1" x14ac:dyDescent="0.3">
      <c r="A54" s="220"/>
      <c r="B54" s="288"/>
      <c r="C54" s="229"/>
      <c r="D54" s="229"/>
      <c r="E54" s="218"/>
      <c r="F54" s="218"/>
      <c r="G54" s="225"/>
      <c r="H54" s="236"/>
    </row>
    <row r="55" spans="1:18" ht="12" customHeight="1" x14ac:dyDescent="0.3">
      <c r="A55" s="235" t="s">
        <v>303</v>
      </c>
      <c r="B55" s="288"/>
      <c r="C55" s="229"/>
      <c r="D55" s="229"/>
      <c r="E55" s="218"/>
      <c r="F55" s="218"/>
      <c r="G55" s="225"/>
      <c r="H55" s="236"/>
    </row>
    <row r="56" spans="1:18" ht="12" customHeight="1" x14ac:dyDescent="0.3">
      <c r="A56" s="220"/>
      <c r="B56" s="362" t="s">
        <v>277</v>
      </c>
      <c r="C56" s="324">
        <v>0</v>
      </c>
      <c r="D56" s="325">
        <v>0</v>
      </c>
      <c r="E56" s="325">
        <v>0</v>
      </c>
      <c r="F56" s="325">
        <v>0</v>
      </c>
      <c r="G56" s="325">
        <v>0</v>
      </c>
      <c r="H56" s="326"/>
    </row>
    <row r="57" spans="1:18" ht="12" customHeight="1" x14ac:dyDescent="0.3">
      <c r="A57" s="220"/>
      <c r="B57" s="357" t="s">
        <v>278</v>
      </c>
      <c r="C57" s="327"/>
      <c r="D57" s="328"/>
      <c r="E57" s="328"/>
      <c r="F57" s="328"/>
      <c r="G57" s="328"/>
      <c r="H57" s="329"/>
    </row>
    <row r="58" spans="1:18" ht="12" customHeight="1" x14ac:dyDescent="0.3">
      <c r="A58" s="220"/>
      <c r="B58" s="357" t="s">
        <v>279</v>
      </c>
      <c r="C58" s="327"/>
      <c r="D58" s="328"/>
      <c r="E58" s="328"/>
      <c r="F58" s="328"/>
      <c r="G58" s="328"/>
      <c r="H58" s="329"/>
    </row>
    <row r="59" spans="1:18" ht="12" customHeight="1" x14ac:dyDescent="0.3">
      <c r="A59" s="220"/>
      <c r="B59" s="362" t="s">
        <v>301</v>
      </c>
      <c r="C59" s="327">
        <v>0</v>
      </c>
      <c r="D59" s="328">
        <v>0</v>
      </c>
      <c r="E59" s="328">
        <v>0</v>
      </c>
      <c r="F59" s="328">
        <v>0</v>
      </c>
      <c r="G59" s="328">
        <v>0</v>
      </c>
      <c r="H59" s="329"/>
    </row>
    <row r="60" spans="1:18" ht="12" customHeight="1" x14ac:dyDescent="0.3">
      <c r="A60" s="220"/>
      <c r="B60" s="362" t="s">
        <v>281</v>
      </c>
      <c r="C60" s="330">
        <v>0</v>
      </c>
      <c r="D60" s="331">
        <v>0</v>
      </c>
      <c r="E60" s="331">
        <v>0</v>
      </c>
      <c r="F60" s="331">
        <v>0</v>
      </c>
      <c r="G60" s="331">
        <v>0</v>
      </c>
      <c r="H60" s="332"/>
    </row>
    <row r="61" spans="1:18" s="238" customFormat="1" ht="12" customHeight="1" thickBot="1" x14ac:dyDescent="0.35">
      <c r="A61" s="220"/>
      <c r="B61" s="358" t="s">
        <v>282</v>
      </c>
      <c r="C61" s="221">
        <f t="shared" ref="C61:H61" si="6">C56+C59+C60</f>
        <v>0</v>
      </c>
      <c r="D61" s="221">
        <f t="shared" si="6"/>
        <v>0</v>
      </c>
      <c r="E61" s="221">
        <f t="shared" si="6"/>
        <v>0</v>
      </c>
      <c r="F61" s="221">
        <f t="shared" si="6"/>
        <v>0</v>
      </c>
      <c r="G61" s="221">
        <f t="shared" si="6"/>
        <v>0</v>
      </c>
      <c r="H61" s="222">
        <f t="shared" si="6"/>
        <v>0</v>
      </c>
      <c r="I61" s="237"/>
      <c r="J61" s="237"/>
      <c r="K61" s="237"/>
      <c r="L61" s="237"/>
      <c r="M61" s="237"/>
      <c r="N61" s="237"/>
      <c r="O61" s="237"/>
      <c r="P61" s="237"/>
      <c r="Q61" s="237"/>
      <c r="R61" s="237"/>
    </row>
    <row r="62" spans="1:18" ht="12" customHeight="1" thickTop="1" x14ac:dyDescent="0.3">
      <c r="A62" s="220"/>
      <c r="B62" s="288"/>
      <c r="C62" s="239"/>
      <c r="D62" s="239"/>
      <c r="E62" s="240"/>
      <c r="F62" s="218"/>
      <c r="G62" s="225"/>
      <c r="H62" s="236"/>
    </row>
    <row r="63" spans="1:18" ht="12" customHeight="1" x14ac:dyDescent="0.3">
      <c r="A63" s="235" t="s">
        <v>304</v>
      </c>
      <c r="B63" s="288"/>
      <c r="C63" s="218"/>
      <c r="D63" s="218"/>
      <c r="E63" s="218"/>
      <c r="F63" s="218"/>
      <c r="G63" s="225"/>
      <c r="H63" s="236"/>
      <c r="I63" s="227"/>
    </row>
    <row r="64" spans="1:18" ht="12" customHeight="1" x14ac:dyDescent="0.3">
      <c r="A64" s="220"/>
      <c r="B64" s="362" t="s">
        <v>277</v>
      </c>
      <c r="C64" s="324"/>
      <c r="D64" s="325"/>
      <c r="E64" s="325"/>
      <c r="F64" s="325"/>
      <c r="G64" s="325"/>
      <c r="H64" s="326"/>
      <c r="I64" s="227"/>
    </row>
    <row r="65" spans="1:18" ht="12" customHeight="1" x14ac:dyDescent="0.3">
      <c r="A65" s="220"/>
      <c r="B65" s="357" t="s">
        <v>278</v>
      </c>
      <c r="C65" s="327"/>
      <c r="D65" s="328"/>
      <c r="E65" s="328"/>
      <c r="F65" s="328"/>
      <c r="G65" s="328"/>
      <c r="H65" s="329"/>
      <c r="I65" s="227"/>
    </row>
    <row r="66" spans="1:18" ht="12" customHeight="1" x14ac:dyDescent="0.3">
      <c r="A66" s="220"/>
      <c r="B66" s="357" t="s">
        <v>279</v>
      </c>
      <c r="C66" s="327"/>
      <c r="D66" s="328"/>
      <c r="E66" s="328"/>
      <c r="F66" s="328"/>
      <c r="G66" s="328"/>
      <c r="H66" s="329"/>
      <c r="I66" s="227"/>
    </row>
    <row r="67" spans="1:18" ht="12" customHeight="1" x14ac:dyDescent="0.3">
      <c r="A67" s="220"/>
      <c r="B67" s="362" t="s">
        <v>301</v>
      </c>
      <c r="C67" s="327"/>
      <c r="D67" s="328"/>
      <c r="E67" s="328"/>
      <c r="F67" s="328"/>
      <c r="G67" s="328"/>
      <c r="H67" s="329"/>
      <c r="I67" s="227"/>
    </row>
    <row r="68" spans="1:18" ht="12" customHeight="1" x14ac:dyDescent="0.3">
      <c r="A68" s="220"/>
      <c r="B68" s="362" t="s">
        <v>281</v>
      </c>
      <c r="C68" s="330"/>
      <c r="D68" s="331"/>
      <c r="E68" s="331"/>
      <c r="F68" s="331"/>
      <c r="G68" s="331"/>
      <c r="H68" s="332"/>
      <c r="I68" s="227"/>
    </row>
    <row r="69" spans="1:18" s="238" customFormat="1" ht="14.5" thickBot="1" x14ac:dyDescent="0.35">
      <c r="A69" s="220"/>
      <c r="B69" s="358" t="s">
        <v>282</v>
      </c>
      <c r="C69" s="221">
        <f t="shared" ref="C69:H69" si="7">C64+C67+C68</f>
        <v>0</v>
      </c>
      <c r="D69" s="221">
        <f t="shared" si="7"/>
        <v>0</v>
      </c>
      <c r="E69" s="221">
        <f t="shared" si="7"/>
        <v>0</v>
      </c>
      <c r="F69" s="221">
        <f t="shared" si="7"/>
        <v>0</v>
      </c>
      <c r="G69" s="221">
        <f t="shared" si="7"/>
        <v>0</v>
      </c>
      <c r="H69" s="222">
        <f t="shared" si="7"/>
        <v>0</v>
      </c>
      <c r="I69" s="241"/>
      <c r="J69" s="237"/>
      <c r="K69" s="237"/>
      <c r="L69" s="237"/>
      <c r="M69" s="237"/>
      <c r="N69" s="237"/>
      <c r="O69" s="237"/>
      <c r="P69" s="237"/>
      <c r="Q69" s="237"/>
      <c r="R69" s="237"/>
    </row>
    <row r="70" spans="1:18" ht="12" customHeight="1" thickTop="1" x14ac:dyDescent="0.3">
      <c r="A70" s="220"/>
      <c r="B70" s="288"/>
      <c r="C70" s="218"/>
      <c r="D70" s="218"/>
      <c r="E70" s="218"/>
      <c r="F70" s="218"/>
      <c r="G70" s="225"/>
      <c r="H70" s="236"/>
    </row>
    <row r="71" spans="1:18" ht="12" customHeight="1" x14ac:dyDescent="0.3">
      <c r="A71" s="235" t="s">
        <v>305</v>
      </c>
      <c r="B71" s="288"/>
      <c r="C71" s="218"/>
      <c r="D71" s="218"/>
      <c r="E71" s="218"/>
      <c r="F71" s="218"/>
      <c r="G71" s="225"/>
      <c r="H71" s="236"/>
    </row>
    <row r="72" spans="1:18" ht="12" customHeight="1" x14ac:dyDescent="0.3">
      <c r="A72" s="220"/>
      <c r="B72" s="362" t="s">
        <v>306</v>
      </c>
      <c r="C72" s="324"/>
      <c r="D72" s="325"/>
      <c r="E72" s="325"/>
      <c r="F72" s="325"/>
      <c r="G72" s="325"/>
      <c r="H72" s="326"/>
    </row>
    <row r="73" spans="1:18" ht="12" customHeight="1" x14ac:dyDescent="0.3">
      <c r="A73" s="220"/>
      <c r="B73" s="357" t="s">
        <v>278</v>
      </c>
      <c r="C73" s="327"/>
      <c r="D73" s="328"/>
      <c r="E73" s="328"/>
      <c r="F73" s="328"/>
      <c r="G73" s="328"/>
      <c r="H73" s="329"/>
    </row>
    <row r="74" spans="1:18" ht="12" customHeight="1" x14ac:dyDescent="0.3">
      <c r="A74" s="220"/>
      <c r="B74" s="357" t="s">
        <v>279</v>
      </c>
      <c r="C74" s="327"/>
      <c r="D74" s="328"/>
      <c r="E74" s="328"/>
      <c r="F74" s="328"/>
      <c r="G74" s="328"/>
      <c r="H74" s="329"/>
    </row>
    <row r="75" spans="1:18" ht="12" customHeight="1" x14ac:dyDescent="0.3">
      <c r="A75" s="220"/>
      <c r="B75" s="362" t="s">
        <v>301</v>
      </c>
      <c r="C75" s="327"/>
      <c r="D75" s="328"/>
      <c r="E75" s="328"/>
      <c r="F75" s="328"/>
      <c r="G75" s="328"/>
      <c r="H75" s="329"/>
    </row>
    <row r="76" spans="1:18" ht="12" customHeight="1" x14ac:dyDescent="0.3">
      <c r="A76" s="220"/>
      <c r="B76" s="362" t="s">
        <v>281</v>
      </c>
      <c r="C76" s="330"/>
      <c r="D76" s="331"/>
      <c r="E76" s="331"/>
      <c r="F76" s="331"/>
      <c r="G76" s="331"/>
      <c r="H76" s="332"/>
    </row>
    <row r="77" spans="1:18" ht="12" customHeight="1" thickBot="1" x14ac:dyDescent="0.35">
      <c r="A77" s="220"/>
      <c r="B77" s="358" t="s">
        <v>282</v>
      </c>
      <c r="C77" s="221">
        <f t="shared" ref="C77:H77" si="8">C72+C75+C76</f>
        <v>0</v>
      </c>
      <c r="D77" s="221">
        <f t="shared" si="8"/>
        <v>0</v>
      </c>
      <c r="E77" s="221">
        <f t="shared" si="8"/>
        <v>0</v>
      </c>
      <c r="F77" s="221">
        <f t="shared" si="8"/>
        <v>0</v>
      </c>
      <c r="G77" s="221">
        <f t="shared" si="8"/>
        <v>0</v>
      </c>
      <c r="H77" s="222">
        <f t="shared" si="8"/>
        <v>0</v>
      </c>
    </row>
    <row r="78" spans="1:18" ht="12" customHeight="1" thickTop="1" x14ac:dyDescent="0.3">
      <c r="A78" s="220"/>
      <c r="B78" s="363"/>
      <c r="C78" s="229"/>
      <c r="D78" s="229"/>
      <c r="E78" s="218"/>
      <c r="F78" s="218"/>
      <c r="G78" s="225"/>
      <c r="H78" s="236"/>
    </row>
    <row r="79" spans="1:18" ht="12" customHeight="1" x14ac:dyDescent="0.3">
      <c r="A79" s="235" t="s">
        <v>307</v>
      </c>
      <c r="B79" s="288"/>
      <c r="C79" s="218"/>
      <c r="D79" s="218"/>
      <c r="E79" s="218"/>
      <c r="F79" s="218"/>
      <c r="G79" s="225"/>
      <c r="H79" s="236"/>
    </row>
    <row r="80" spans="1:18" ht="12" customHeight="1" x14ac:dyDescent="0.3">
      <c r="A80" s="220"/>
      <c r="B80" s="362" t="s">
        <v>277</v>
      </c>
      <c r="C80" s="324"/>
      <c r="D80" s="325"/>
      <c r="E80" s="325"/>
      <c r="F80" s="325"/>
      <c r="G80" s="325"/>
      <c r="H80" s="326"/>
    </row>
    <row r="81" spans="1:18" ht="12" customHeight="1" x14ac:dyDescent="0.3">
      <c r="A81" s="220"/>
      <c r="B81" s="357" t="s">
        <v>278</v>
      </c>
      <c r="C81" s="327"/>
      <c r="D81" s="328"/>
      <c r="E81" s="328"/>
      <c r="F81" s="328"/>
      <c r="G81" s="328"/>
      <c r="H81" s="329"/>
    </row>
    <row r="82" spans="1:18" ht="12" customHeight="1" x14ac:dyDescent="0.3">
      <c r="A82" s="220"/>
      <c r="B82" s="357" t="s">
        <v>279</v>
      </c>
      <c r="C82" s="327"/>
      <c r="D82" s="328"/>
      <c r="E82" s="328"/>
      <c r="F82" s="328"/>
      <c r="G82" s="328"/>
      <c r="H82" s="329"/>
    </row>
    <row r="83" spans="1:18" ht="12" customHeight="1" x14ac:dyDescent="0.3">
      <c r="A83" s="220"/>
      <c r="B83" s="362" t="s">
        <v>301</v>
      </c>
      <c r="C83" s="327"/>
      <c r="D83" s="328"/>
      <c r="E83" s="328"/>
      <c r="F83" s="328"/>
      <c r="G83" s="328"/>
      <c r="H83" s="329"/>
    </row>
    <row r="84" spans="1:18" ht="12" customHeight="1" x14ac:dyDescent="0.3">
      <c r="A84" s="220"/>
      <c r="B84" s="362" t="s">
        <v>281</v>
      </c>
      <c r="C84" s="330"/>
      <c r="D84" s="331"/>
      <c r="E84" s="331"/>
      <c r="F84" s="331"/>
      <c r="G84" s="331"/>
      <c r="H84" s="332"/>
    </row>
    <row r="85" spans="1:18" s="238" customFormat="1" ht="12" customHeight="1" thickBot="1" x14ac:dyDescent="0.35">
      <c r="A85" s="220"/>
      <c r="B85" s="358" t="s">
        <v>282</v>
      </c>
      <c r="C85" s="221">
        <f t="shared" ref="C85:H85" si="9">C80+C83+C84</f>
        <v>0</v>
      </c>
      <c r="D85" s="221">
        <f t="shared" si="9"/>
        <v>0</v>
      </c>
      <c r="E85" s="221">
        <f t="shared" si="9"/>
        <v>0</v>
      </c>
      <c r="F85" s="221">
        <f t="shared" si="9"/>
        <v>0</v>
      </c>
      <c r="G85" s="221">
        <f t="shared" si="9"/>
        <v>0</v>
      </c>
      <c r="H85" s="222">
        <f t="shared" si="9"/>
        <v>0</v>
      </c>
      <c r="I85" s="237"/>
      <c r="J85" s="237"/>
      <c r="K85" s="237"/>
      <c r="L85" s="237"/>
      <c r="M85" s="237"/>
      <c r="N85" s="237"/>
      <c r="O85" s="237"/>
      <c r="P85" s="237"/>
      <c r="Q85" s="237"/>
      <c r="R85" s="237"/>
    </row>
    <row r="86" spans="1:18" s="238" customFormat="1" ht="12" customHeight="1" thickTop="1" x14ac:dyDescent="0.35">
      <c r="A86" s="242"/>
      <c r="B86" s="364"/>
      <c r="C86" s="229"/>
      <c r="D86" s="229"/>
      <c r="E86" s="243"/>
      <c r="F86" s="244"/>
      <c r="G86" s="244"/>
      <c r="H86" s="245"/>
      <c r="I86" s="365"/>
      <c r="J86" s="365"/>
      <c r="K86" s="365"/>
      <c r="L86" s="365"/>
      <c r="M86" s="237"/>
      <c r="N86" s="237"/>
      <c r="O86" s="237"/>
      <c r="P86" s="237"/>
      <c r="Q86" s="237"/>
      <c r="R86" s="237"/>
    </row>
    <row r="87" spans="1:18" ht="12" customHeight="1" x14ac:dyDescent="0.35">
      <c r="A87" s="246" t="s">
        <v>308</v>
      </c>
      <c r="B87" s="288"/>
      <c r="C87" s="218"/>
      <c r="D87" s="218"/>
      <c r="E87" s="243"/>
      <c r="F87" s="225"/>
      <c r="G87" s="225"/>
      <c r="H87" s="226"/>
      <c r="I87" s="366"/>
      <c r="J87" s="366"/>
      <c r="K87" s="367"/>
      <c r="L87" s="367"/>
    </row>
    <row r="88" spans="1:18" ht="12" customHeight="1" x14ac:dyDescent="0.3">
      <c r="A88" s="220"/>
      <c r="B88" s="362" t="s">
        <v>277</v>
      </c>
      <c r="C88" s="324"/>
      <c r="D88" s="325"/>
      <c r="E88" s="325"/>
      <c r="F88" s="325"/>
      <c r="G88" s="325"/>
      <c r="H88" s="326"/>
      <c r="I88" s="368"/>
      <c r="J88" s="368"/>
      <c r="K88" s="368"/>
      <c r="L88" s="368"/>
    </row>
    <row r="89" spans="1:18" ht="12" customHeight="1" x14ac:dyDescent="0.3">
      <c r="A89" s="220"/>
      <c r="B89" s="357" t="s">
        <v>278</v>
      </c>
      <c r="C89" s="327"/>
      <c r="D89" s="328"/>
      <c r="E89" s="328"/>
      <c r="F89" s="328"/>
      <c r="G89" s="328"/>
      <c r="H89" s="329"/>
      <c r="I89" s="368"/>
      <c r="J89" s="368"/>
      <c r="K89" s="368"/>
      <c r="L89" s="368"/>
    </row>
    <row r="90" spans="1:18" ht="12" customHeight="1" x14ac:dyDescent="0.3">
      <c r="A90" s="220"/>
      <c r="B90" s="357" t="s">
        <v>279</v>
      </c>
      <c r="C90" s="327"/>
      <c r="D90" s="328"/>
      <c r="E90" s="328"/>
      <c r="F90" s="328"/>
      <c r="G90" s="328"/>
      <c r="H90" s="329"/>
      <c r="I90" s="368"/>
      <c r="J90" s="368"/>
      <c r="K90" s="368"/>
      <c r="L90" s="368"/>
    </row>
    <row r="91" spans="1:18" ht="12" customHeight="1" x14ac:dyDescent="0.3">
      <c r="A91" s="220"/>
      <c r="B91" s="362" t="s">
        <v>301</v>
      </c>
      <c r="C91" s="327"/>
      <c r="D91" s="328"/>
      <c r="E91" s="328"/>
      <c r="F91" s="328"/>
      <c r="G91" s="328"/>
      <c r="H91" s="329"/>
      <c r="I91" s="368"/>
      <c r="J91" s="368"/>
      <c r="K91" s="368"/>
      <c r="L91" s="368"/>
    </row>
    <row r="92" spans="1:18" ht="12" customHeight="1" x14ac:dyDescent="0.3">
      <c r="A92" s="220"/>
      <c r="B92" s="362" t="s">
        <v>281</v>
      </c>
      <c r="C92" s="330"/>
      <c r="D92" s="331"/>
      <c r="E92" s="331"/>
      <c r="F92" s="331"/>
      <c r="G92" s="331"/>
      <c r="H92" s="332"/>
      <c r="I92" s="368"/>
      <c r="J92" s="368"/>
      <c r="K92" s="368"/>
      <c r="L92" s="368"/>
    </row>
    <row r="93" spans="1:18" s="371" customFormat="1" ht="12" customHeight="1" thickBot="1" x14ac:dyDescent="0.35">
      <c r="A93" s="220"/>
      <c r="B93" s="358" t="s">
        <v>282</v>
      </c>
      <c r="C93" s="247">
        <f t="shared" ref="C93:H93" si="10">C88+C91+C92</f>
        <v>0</v>
      </c>
      <c r="D93" s="247">
        <f t="shared" si="10"/>
        <v>0</v>
      </c>
      <c r="E93" s="247">
        <f t="shared" si="10"/>
        <v>0</v>
      </c>
      <c r="F93" s="247">
        <f t="shared" si="10"/>
        <v>0</v>
      </c>
      <c r="G93" s="247">
        <f t="shared" si="10"/>
        <v>0</v>
      </c>
      <c r="H93" s="248">
        <f t="shared" si="10"/>
        <v>0</v>
      </c>
      <c r="I93" s="369"/>
      <c r="J93" s="369"/>
      <c r="K93" s="370"/>
      <c r="L93" s="370"/>
      <c r="M93" s="249"/>
      <c r="N93" s="249"/>
      <c r="O93" s="249"/>
      <c r="P93" s="249"/>
      <c r="Q93" s="249"/>
      <c r="R93" s="249"/>
    </row>
    <row r="94" spans="1:18" ht="12" customHeight="1" thickTop="1" x14ac:dyDescent="0.35">
      <c r="A94" s="220"/>
      <c r="B94" s="288"/>
      <c r="C94" s="250"/>
      <c r="D94" s="250"/>
      <c r="E94" s="250"/>
      <c r="F94" s="250"/>
      <c r="G94" s="250"/>
      <c r="H94" s="226"/>
      <c r="I94" s="372"/>
      <c r="J94" s="372"/>
      <c r="K94" s="373"/>
      <c r="L94" s="373"/>
    </row>
    <row r="95" spans="1:18" ht="12" customHeight="1" x14ac:dyDescent="0.35">
      <c r="A95" s="246" t="s">
        <v>309</v>
      </c>
      <c r="B95" s="288"/>
      <c r="C95" s="250"/>
      <c r="D95" s="250"/>
      <c r="E95" s="250"/>
      <c r="F95" s="250"/>
      <c r="G95" s="250"/>
      <c r="H95" s="226"/>
      <c r="I95" s="372"/>
      <c r="J95" s="372"/>
      <c r="K95" s="373"/>
      <c r="L95" s="373"/>
    </row>
    <row r="96" spans="1:18" ht="12" customHeight="1" x14ac:dyDescent="0.3">
      <c r="A96" s="220"/>
      <c r="B96" s="362" t="s">
        <v>277</v>
      </c>
      <c r="C96" s="324"/>
      <c r="D96" s="325"/>
      <c r="E96" s="325"/>
      <c r="F96" s="325"/>
      <c r="G96" s="325"/>
      <c r="H96" s="326"/>
      <c r="I96" s="368"/>
      <c r="J96" s="368"/>
      <c r="K96" s="368"/>
      <c r="L96" s="368"/>
    </row>
    <row r="97" spans="1:18" ht="12" customHeight="1" x14ac:dyDescent="0.3">
      <c r="A97" s="220"/>
      <c r="B97" s="357" t="s">
        <v>278</v>
      </c>
      <c r="C97" s="327"/>
      <c r="D97" s="328"/>
      <c r="E97" s="328"/>
      <c r="F97" s="328"/>
      <c r="G97" s="328"/>
      <c r="H97" s="329"/>
      <c r="I97" s="368"/>
      <c r="J97" s="368"/>
      <c r="K97" s="368"/>
      <c r="L97" s="368"/>
    </row>
    <row r="98" spans="1:18" ht="12" customHeight="1" x14ac:dyDescent="0.3">
      <c r="A98" s="220"/>
      <c r="B98" s="357" t="s">
        <v>279</v>
      </c>
      <c r="C98" s="327"/>
      <c r="D98" s="328"/>
      <c r="E98" s="328"/>
      <c r="F98" s="328"/>
      <c r="G98" s="328"/>
      <c r="H98" s="329"/>
      <c r="I98" s="368"/>
      <c r="J98" s="368"/>
      <c r="K98" s="368"/>
      <c r="L98" s="368"/>
    </row>
    <row r="99" spans="1:18" ht="12" customHeight="1" x14ac:dyDescent="0.3">
      <c r="A99" s="220"/>
      <c r="B99" s="362" t="s">
        <v>301</v>
      </c>
      <c r="C99" s="327"/>
      <c r="D99" s="328"/>
      <c r="E99" s="328"/>
      <c r="F99" s="328"/>
      <c r="G99" s="328"/>
      <c r="H99" s="329"/>
      <c r="I99" s="368"/>
      <c r="J99" s="368"/>
      <c r="K99" s="368"/>
      <c r="L99" s="368"/>
    </row>
    <row r="100" spans="1:18" ht="12" customHeight="1" x14ac:dyDescent="0.3">
      <c r="A100" s="220"/>
      <c r="B100" s="362" t="s">
        <v>281</v>
      </c>
      <c r="C100" s="330"/>
      <c r="D100" s="331"/>
      <c r="E100" s="331"/>
      <c r="F100" s="331"/>
      <c r="G100" s="331"/>
      <c r="H100" s="332"/>
      <c r="I100" s="368"/>
      <c r="J100" s="368"/>
      <c r="K100" s="368"/>
      <c r="L100" s="368"/>
    </row>
    <row r="101" spans="1:18" s="371" customFormat="1" ht="12" customHeight="1" thickBot="1" x14ac:dyDescent="0.35">
      <c r="A101" s="220"/>
      <c r="B101" s="358" t="s">
        <v>282</v>
      </c>
      <c r="C101" s="247">
        <f t="shared" ref="C101:H101" si="11">C96+C99+C100</f>
        <v>0</v>
      </c>
      <c r="D101" s="247">
        <f t="shared" si="11"/>
        <v>0</v>
      </c>
      <c r="E101" s="247">
        <f t="shared" si="11"/>
        <v>0</v>
      </c>
      <c r="F101" s="247">
        <f t="shared" si="11"/>
        <v>0</v>
      </c>
      <c r="G101" s="247">
        <f t="shared" si="11"/>
        <v>0</v>
      </c>
      <c r="H101" s="248">
        <f t="shared" si="11"/>
        <v>0</v>
      </c>
      <c r="I101" s="369"/>
      <c r="J101" s="369"/>
      <c r="K101" s="370"/>
      <c r="L101" s="370"/>
      <c r="M101" s="249"/>
      <c r="N101" s="249"/>
      <c r="O101" s="249"/>
      <c r="P101" s="249"/>
      <c r="Q101" s="249"/>
      <c r="R101" s="249"/>
    </row>
    <row r="102" spans="1:18" ht="12" customHeight="1" thickTop="1" x14ac:dyDescent="0.35">
      <c r="A102" s="220"/>
      <c r="B102" s="288"/>
      <c r="C102" s="250"/>
      <c r="D102" s="250"/>
      <c r="E102" s="250"/>
      <c r="F102" s="250"/>
      <c r="G102" s="250"/>
      <c r="H102" s="226"/>
      <c r="I102" s="372"/>
      <c r="J102" s="372"/>
      <c r="K102" s="373"/>
      <c r="L102" s="373"/>
    </row>
    <row r="103" spans="1:18" ht="12" customHeight="1" x14ac:dyDescent="0.35">
      <c r="A103" s="246" t="s">
        <v>310</v>
      </c>
      <c r="B103" s="288"/>
      <c r="C103" s="250"/>
      <c r="D103" s="250"/>
      <c r="E103" s="250"/>
      <c r="F103" s="250"/>
      <c r="G103" s="250"/>
      <c r="H103" s="226"/>
      <c r="I103" s="372"/>
      <c r="J103" s="372"/>
      <c r="K103" s="373"/>
      <c r="L103" s="373"/>
    </row>
    <row r="104" spans="1:18" ht="12" customHeight="1" x14ac:dyDescent="0.3">
      <c r="A104" s="220"/>
      <c r="B104" s="362" t="s">
        <v>277</v>
      </c>
      <c r="C104" s="324">
        <v>0</v>
      </c>
      <c r="D104" s="325">
        <v>0</v>
      </c>
      <c r="E104" s="325">
        <v>0</v>
      </c>
      <c r="F104" s="325">
        <v>0</v>
      </c>
      <c r="G104" s="325">
        <v>0</v>
      </c>
      <c r="H104" s="326"/>
      <c r="I104" s="368"/>
      <c r="J104" s="368"/>
      <c r="K104" s="368"/>
      <c r="L104" s="368"/>
    </row>
    <row r="105" spans="1:18" ht="12" customHeight="1" x14ac:dyDescent="0.3">
      <c r="A105" s="220"/>
      <c r="B105" s="357" t="s">
        <v>278</v>
      </c>
      <c r="C105" s="327"/>
      <c r="D105" s="328"/>
      <c r="E105" s="328"/>
      <c r="F105" s="328"/>
      <c r="G105" s="328"/>
      <c r="H105" s="329"/>
      <c r="I105" s="368"/>
      <c r="J105" s="368"/>
      <c r="K105" s="368"/>
      <c r="L105" s="368"/>
    </row>
    <row r="106" spans="1:18" ht="12" customHeight="1" x14ac:dyDescent="0.3">
      <c r="A106" s="220"/>
      <c r="B106" s="357" t="s">
        <v>279</v>
      </c>
      <c r="C106" s="327"/>
      <c r="D106" s="328"/>
      <c r="E106" s="328"/>
      <c r="F106" s="328"/>
      <c r="G106" s="328"/>
      <c r="H106" s="329"/>
      <c r="I106" s="368"/>
      <c r="J106" s="368"/>
      <c r="K106" s="368"/>
      <c r="L106" s="368"/>
    </row>
    <row r="107" spans="1:18" ht="12" customHeight="1" x14ac:dyDescent="0.3">
      <c r="A107" s="220"/>
      <c r="B107" s="362" t="s">
        <v>301</v>
      </c>
      <c r="C107" s="327">
        <v>0</v>
      </c>
      <c r="D107" s="328">
        <v>0</v>
      </c>
      <c r="E107" s="328">
        <v>0</v>
      </c>
      <c r="F107" s="328">
        <v>0</v>
      </c>
      <c r="G107" s="328">
        <v>0</v>
      </c>
      <c r="H107" s="329"/>
      <c r="I107" s="368"/>
      <c r="J107" s="368"/>
      <c r="K107" s="368"/>
      <c r="L107" s="368"/>
    </row>
    <row r="108" spans="1:18" ht="12" customHeight="1" x14ac:dyDescent="0.3">
      <c r="A108" s="220"/>
      <c r="B108" s="362" t="s">
        <v>281</v>
      </c>
      <c r="C108" s="330">
        <v>0</v>
      </c>
      <c r="D108" s="331">
        <v>0</v>
      </c>
      <c r="E108" s="331">
        <v>0</v>
      </c>
      <c r="F108" s="331">
        <v>0</v>
      </c>
      <c r="G108" s="331">
        <v>0</v>
      </c>
      <c r="H108" s="332"/>
      <c r="I108" s="368"/>
      <c r="J108" s="368"/>
      <c r="K108" s="368"/>
      <c r="L108" s="368"/>
    </row>
    <row r="109" spans="1:18" s="371" customFormat="1" ht="12" customHeight="1" thickBot="1" x14ac:dyDescent="0.35">
      <c r="A109" s="220"/>
      <c r="B109" s="358" t="s">
        <v>282</v>
      </c>
      <c r="C109" s="247">
        <f t="shared" ref="C109:H109" si="12">C104+C107+C108</f>
        <v>0</v>
      </c>
      <c r="D109" s="247">
        <f t="shared" si="12"/>
        <v>0</v>
      </c>
      <c r="E109" s="247">
        <f t="shared" si="12"/>
        <v>0</v>
      </c>
      <c r="F109" s="247">
        <f t="shared" si="12"/>
        <v>0</v>
      </c>
      <c r="G109" s="247">
        <f t="shared" si="12"/>
        <v>0</v>
      </c>
      <c r="H109" s="248">
        <f t="shared" si="12"/>
        <v>0</v>
      </c>
      <c r="I109" s="369"/>
      <c r="J109" s="369"/>
      <c r="K109" s="370"/>
      <c r="L109" s="370"/>
      <c r="M109" s="249"/>
      <c r="N109" s="249"/>
      <c r="O109" s="249"/>
      <c r="P109" s="249"/>
      <c r="Q109" s="249"/>
      <c r="R109" s="249"/>
    </row>
    <row r="110" spans="1:18" ht="12" customHeight="1" thickTop="1" x14ac:dyDescent="0.35">
      <c r="A110" s="220"/>
      <c r="B110" s="288"/>
      <c r="C110" s="250"/>
      <c r="D110" s="250"/>
      <c r="E110" s="250"/>
      <c r="F110" s="250"/>
      <c r="G110" s="250"/>
      <c r="H110" s="226"/>
      <c r="I110" s="372"/>
      <c r="J110" s="372"/>
    </row>
    <row r="111" spans="1:18" ht="12" customHeight="1" x14ac:dyDescent="0.35">
      <c r="A111" s="246" t="s">
        <v>311</v>
      </c>
      <c r="B111" s="288"/>
      <c r="C111" s="250"/>
      <c r="D111" s="250"/>
      <c r="E111" s="250"/>
      <c r="F111" s="250"/>
      <c r="G111" s="250"/>
      <c r="H111" s="226"/>
      <c r="I111" s="372"/>
      <c r="J111" s="372"/>
    </row>
    <row r="112" spans="1:18" ht="12" customHeight="1" x14ac:dyDescent="0.3">
      <c r="A112" s="220"/>
      <c r="B112" s="362" t="s">
        <v>277</v>
      </c>
      <c r="C112" s="324"/>
      <c r="D112" s="325"/>
      <c r="E112" s="325"/>
      <c r="F112" s="325"/>
      <c r="G112" s="325"/>
      <c r="H112" s="326"/>
      <c r="I112" s="368"/>
      <c r="J112" s="368"/>
    </row>
    <row r="113" spans="1:18" ht="12" customHeight="1" x14ac:dyDescent="0.3">
      <c r="A113" s="220"/>
      <c r="B113" s="357" t="s">
        <v>278</v>
      </c>
      <c r="C113" s="327"/>
      <c r="D113" s="328"/>
      <c r="E113" s="328"/>
      <c r="F113" s="328"/>
      <c r="G113" s="328"/>
      <c r="H113" s="329"/>
      <c r="I113" s="368"/>
      <c r="J113" s="368"/>
    </row>
    <row r="114" spans="1:18" ht="12" customHeight="1" x14ac:dyDescent="0.3">
      <c r="A114" s="220"/>
      <c r="B114" s="357" t="s">
        <v>279</v>
      </c>
      <c r="C114" s="327"/>
      <c r="D114" s="328"/>
      <c r="E114" s="328"/>
      <c r="F114" s="328"/>
      <c r="G114" s="328"/>
      <c r="H114" s="329"/>
      <c r="I114" s="368"/>
      <c r="J114" s="368"/>
    </row>
    <row r="115" spans="1:18" ht="12" customHeight="1" x14ac:dyDescent="0.3">
      <c r="A115" s="220"/>
      <c r="B115" s="362" t="s">
        <v>301</v>
      </c>
      <c r="C115" s="327"/>
      <c r="D115" s="328"/>
      <c r="E115" s="328"/>
      <c r="F115" s="328"/>
      <c r="G115" s="328"/>
      <c r="H115" s="329"/>
      <c r="I115" s="368"/>
      <c r="J115" s="368"/>
    </row>
    <row r="116" spans="1:18" ht="12" customHeight="1" x14ac:dyDescent="0.3">
      <c r="A116" s="220"/>
      <c r="B116" s="362" t="s">
        <v>281</v>
      </c>
      <c r="C116" s="330"/>
      <c r="D116" s="331"/>
      <c r="E116" s="331"/>
      <c r="F116" s="331"/>
      <c r="G116" s="331"/>
      <c r="H116" s="332"/>
      <c r="I116" s="368"/>
      <c r="J116" s="368"/>
    </row>
    <row r="117" spans="1:18" s="371" customFormat="1" ht="12" customHeight="1" thickBot="1" x14ac:dyDescent="0.35">
      <c r="A117" s="220"/>
      <c r="B117" s="358" t="s">
        <v>282</v>
      </c>
      <c r="C117" s="247">
        <f t="shared" ref="C117:H117" si="13">C112+C115+C116</f>
        <v>0</v>
      </c>
      <c r="D117" s="247">
        <f t="shared" si="13"/>
        <v>0</v>
      </c>
      <c r="E117" s="247">
        <f t="shared" si="13"/>
        <v>0</v>
      </c>
      <c r="F117" s="247">
        <f t="shared" si="13"/>
        <v>0</v>
      </c>
      <c r="G117" s="247">
        <f t="shared" si="13"/>
        <v>0</v>
      </c>
      <c r="H117" s="248">
        <f t="shared" si="13"/>
        <v>0</v>
      </c>
      <c r="I117" s="369"/>
      <c r="J117" s="369"/>
      <c r="K117" s="369"/>
      <c r="L117" s="369"/>
      <c r="M117" s="249"/>
      <c r="N117" s="249"/>
      <c r="O117" s="249"/>
      <c r="P117" s="249"/>
      <c r="Q117" s="249"/>
      <c r="R117" s="249"/>
    </row>
    <row r="118" spans="1:18" ht="12" customHeight="1" thickTop="1" x14ac:dyDescent="0.35">
      <c r="A118" s="220"/>
      <c r="B118" s="288"/>
      <c r="C118" s="250"/>
      <c r="D118" s="250"/>
      <c r="E118" s="250"/>
      <c r="F118" s="250"/>
      <c r="G118" s="250"/>
      <c r="H118" s="226"/>
      <c r="I118" s="372"/>
      <c r="J118" s="372"/>
    </row>
    <row r="119" spans="1:18" ht="12" customHeight="1" x14ac:dyDescent="0.35">
      <c r="A119" s="246" t="s">
        <v>312</v>
      </c>
      <c r="B119" s="288"/>
      <c r="C119" s="250"/>
      <c r="D119" s="250"/>
      <c r="E119" s="250"/>
      <c r="F119" s="250"/>
      <c r="G119" s="250"/>
      <c r="H119" s="226"/>
      <c r="I119" s="372"/>
      <c r="J119" s="372"/>
    </row>
    <row r="120" spans="1:18" ht="12" customHeight="1" x14ac:dyDescent="0.3">
      <c r="A120" s="220"/>
      <c r="B120" s="362" t="s">
        <v>277</v>
      </c>
      <c r="C120" s="324"/>
      <c r="D120" s="325"/>
      <c r="E120" s="325"/>
      <c r="F120" s="325"/>
      <c r="G120" s="325"/>
      <c r="H120" s="326"/>
      <c r="I120" s="368"/>
      <c r="J120" s="368"/>
      <c r="K120" s="368"/>
      <c r="L120" s="368"/>
    </row>
    <row r="121" spans="1:18" ht="12" customHeight="1" x14ac:dyDescent="0.3">
      <c r="A121" s="220"/>
      <c r="B121" s="357" t="s">
        <v>278</v>
      </c>
      <c r="C121" s="327"/>
      <c r="D121" s="328"/>
      <c r="E121" s="328"/>
      <c r="F121" s="328"/>
      <c r="G121" s="328"/>
      <c r="H121" s="329"/>
      <c r="I121" s="368"/>
      <c r="J121" s="368"/>
      <c r="K121" s="368"/>
      <c r="L121" s="368"/>
    </row>
    <row r="122" spans="1:18" ht="12" customHeight="1" x14ac:dyDescent="0.3">
      <c r="A122" s="220"/>
      <c r="B122" s="357" t="s">
        <v>279</v>
      </c>
      <c r="C122" s="327"/>
      <c r="D122" s="328"/>
      <c r="E122" s="328"/>
      <c r="F122" s="328"/>
      <c r="G122" s="328"/>
      <c r="H122" s="329"/>
      <c r="I122" s="368"/>
      <c r="J122" s="368"/>
      <c r="K122" s="368"/>
      <c r="L122" s="368"/>
    </row>
    <row r="123" spans="1:18" ht="12" customHeight="1" x14ac:dyDescent="0.3">
      <c r="A123" s="220"/>
      <c r="B123" s="362" t="s">
        <v>301</v>
      </c>
      <c r="C123" s="327"/>
      <c r="D123" s="328"/>
      <c r="E123" s="328"/>
      <c r="F123" s="328"/>
      <c r="G123" s="328"/>
      <c r="H123" s="329"/>
      <c r="I123" s="368"/>
      <c r="J123" s="368"/>
      <c r="K123" s="368"/>
      <c r="L123" s="368"/>
    </row>
    <row r="124" spans="1:18" ht="12" customHeight="1" x14ac:dyDescent="0.3">
      <c r="A124" s="220"/>
      <c r="B124" s="362" t="s">
        <v>281</v>
      </c>
      <c r="C124" s="330"/>
      <c r="D124" s="331"/>
      <c r="E124" s="331"/>
      <c r="F124" s="331"/>
      <c r="G124" s="331"/>
      <c r="H124" s="332"/>
      <c r="I124" s="368"/>
      <c r="J124" s="368"/>
      <c r="K124" s="368"/>
      <c r="L124" s="368"/>
    </row>
    <row r="125" spans="1:18" s="371" customFormat="1" ht="12" customHeight="1" thickBot="1" x14ac:dyDescent="0.35">
      <c r="A125" s="220"/>
      <c r="B125" s="358" t="s">
        <v>282</v>
      </c>
      <c r="C125" s="247">
        <f t="shared" ref="C125:H125" si="14">C120+C123+C124</f>
        <v>0</v>
      </c>
      <c r="D125" s="247">
        <f t="shared" si="14"/>
        <v>0</v>
      </c>
      <c r="E125" s="247">
        <f t="shared" si="14"/>
        <v>0</v>
      </c>
      <c r="F125" s="247">
        <f t="shared" si="14"/>
        <v>0</v>
      </c>
      <c r="G125" s="247">
        <f t="shared" si="14"/>
        <v>0</v>
      </c>
      <c r="H125" s="248">
        <f t="shared" si="14"/>
        <v>0</v>
      </c>
      <c r="I125" s="369"/>
      <c r="J125" s="369"/>
      <c r="K125" s="374"/>
      <c r="L125" s="374"/>
      <c r="M125" s="249"/>
      <c r="N125" s="249"/>
      <c r="O125" s="249"/>
      <c r="P125" s="249"/>
      <c r="Q125" s="249"/>
      <c r="R125" s="249"/>
    </row>
    <row r="126" spans="1:18" ht="12" customHeight="1" thickTop="1" x14ac:dyDescent="0.3">
      <c r="A126" s="220"/>
      <c r="B126" s="281"/>
      <c r="C126" s="218"/>
      <c r="D126" s="218"/>
      <c r="E126" s="218"/>
      <c r="F126" s="225"/>
      <c r="G126" s="225"/>
      <c r="H126" s="226"/>
    </row>
    <row r="127" spans="1:18" ht="12" customHeight="1" x14ac:dyDescent="0.3">
      <c r="A127" s="251" t="s">
        <v>313</v>
      </c>
      <c r="B127" s="288"/>
      <c r="C127" s="252"/>
      <c r="D127" s="252"/>
      <c r="E127" s="252"/>
      <c r="F127" s="218"/>
      <c r="G127" s="225"/>
      <c r="H127" s="236"/>
    </row>
    <row r="128" spans="1:18" ht="12" customHeight="1" x14ac:dyDescent="0.3">
      <c r="A128" s="220"/>
      <c r="B128" s="362" t="s">
        <v>277</v>
      </c>
      <c r="C128" s="324"/>
      <c r="D128" s="325"/>
      <c r="E128" s="325"/>
      <c r="F128" s="325"/>
      <c r="G128" s="325"/>
      <c r="H128" s="326"/>
      <c r="I128" s="375"/>
    </row>
    <row r="129" spans="1:18" ht="12" customHeight="1" x14ac:dyDescent="0.3">
      <c r="A129" s="220"/>
      <c r="B129" s="357" t="s">
        <v>278</v>
      </c>
      <c r="C129" s="327"/>
      <c r="D129" s="328"/>
      <c r="E129" s="328"/>
      <c r="F129" s="328"/>
      <c r="G129" s="328"/>
      <c r="H129" s="329"/>
      <c r="I129" s="375"/>
    </row>
    <row r="130" spans="1:18" ht="12" customHeight="1" x14ac:dyDescent="0.3">
      <c r="A130" s="220"/>
      <c r="B130" s="357" t="s">
        <v>279</v>
      </c>
      <c r="C130" s="327"/>
      <c r="D130" s="328"/>
      <c r="E130" s="328"/>
      <c r="F130" s="328"/>
      <c r="G130" s="328"/>
      <c r="H130" s="329"/>
      <c r="I130" s="375"/>
    </row>
    <row r="131" spans="1:18" ht="12" customHeight="1" x14ac:dyDescent="0.3">
      <c r="A131" s="220"/>
      <c r="B131" s="362" t="s">
        <v>301</v>
      </c>
      <c r="C131" s="327"/>
      <c r="D131" s="328"/>
      <c r="E131" s="328"/>
      <c r="F131" s="328"/>
      <c r="G131" s="328"/>
      <c r="H131" s="329"/>
      <c r="I131" s="376"/>
    </row>
    <row r="132" spans="1:18" ht="12" customHeight="1" x14ac:dyDescent="0.3">
      <c r="A132" s="220"/>
      <c r="B132" s="362" t="s">
        <v>281</v>
      </c>
      <c r="C132" s="330"/>
      <c r="D132" s="331"/>
      <c r="E132" s="331"/>
      <c r="F132" s="331"/>
      <c r="G132" s="331"/>
      <c r="H132" s="332"/>
      <c r="I132" s="377"/>
    </row>
    <row r="133" spans="1:18" s="254" customFormat="1" ht="12" customHeight="1" thickBot="1" x14ac:dyDescent="0.35">
      <c r="A133" s="220"/>
      <c r="B133" s="358" t="s">
        <v>282</v>
      </c>
      <c r="C133" s="247">
        <f t="shared" ref="C133:H133" si="15">C128+C131+C132</f>
        <v>0</v>
      </c>
      <c r="D133" s="247">
        <f t="shared" si="15"/>
        <v>0</v>
      </c>
      <c r="E133" s="247">
        <f t="shared" si="15"/>
        <v>0</v>
      </c>
      <c r="F133" s="247">
        <f t="shared" si="15"/>
        <v>0</v>
      </c>
      <c r="G133" s="247">
        <f t="shared" si="15"/>
        <v>0</v>
      </c>
      <c r="H133" s="248">
        <f t="shared" si="15"/>
        <v>0</v>
      </c>
      <c r="I133" s="375"/>
      <c r="J133" s="253"/>
      <c r="K133" s="253"/>
      <c r="L133" s="253"/>
      <c r="M133" s="253"/>
      <c r="N133" s="253"/>
      <c r="O133" s="253"/>
      <c r="P133" s="253"/>
      <c r="Q133" s="253"/>
      <c r="R133" s="253"/>
    </row>
    <row r="134" spans="1:18" ht="12" customHeight="1" thickTop="1" x14ac:dyDescent="0.3">
      <c r="A134" s="220"/>
      <c r="B134" s="288"/>
      <c r="C134" s="255"/>
      <c r="D134" s="255"/>
      <c r="E134" s="255"/>
      <c r="F134" s="218"/>
      <c r="G134" s="218"/>
      <c r="H134" s="236"/>
      <c r="I134" s="378"/>
    </row>
    <row r="135" spans="1:18" ht="12" customHeight="1" x14ac:dyDescent="0.3">
      <c r="A135" s="251" t="s">
        <v>314</v>
      </c>
      <c r="B135" s="288"/>
      <c r="C135" s="232"/>
      <c r="D135" s="232"/>
      <c r="E135" s="232"/>
      <c r="F135" s="218"/>
      <c r="G135" s="218"/>
      <c r="H135" s="236"/>
      <c r="I135" s="378"/>
      <c r="J135" s="256"/>
    </row>
    <row r="136" spans="1:18" ht="12" customHeight="1" x14ac:dyDescent="0.3">
      <c r="A136" s="220"/>
      <c r="B136" s="362" t="s">
        <v>277</v>
      </c>
      <c r="C136" s="324"/>
      <c r="D136" s="325"/>
      <c r="E136" s="325"/>
      <c r="F136" s="325"/>
      <c r="G136" s="325"/>
      <c r="H136" s="326"/>
      <c r="I136" s="378"/>
    </row>
    <row r="137" spans="1:18" ht="12" customHeight="1" x14ac:dyDescent="0.3">
      <c r="A137" s="220"/>
      <c r="B137" s="357" t="s">
        <v>278</v>
      </c>
      <c r="C137" s="327"/>
      <c r="D137" s="328"/>
      <c r="E137" s="328"/>
      <c r="F137" s="328"/>
      <c r="G137" s="328"/>
      <c r="H137" s="329"/>
      <c r="I137" s="378"/>
    </row>
    <row r="138" spans="1:18" ht="12" customHeight="1" x14ac:dyDescent="0.3">
      <c r="A138" s="220"/>
      <c r="B138" s="357" t="s">
        <v>279</v>
      </c>
      <c r="C138" s="327"/>
      <c r="D138" s="328"/>
      <c r="E138" s="328"/>
      <c r="F138" s="328"/>
      <c r="G138" s="328"/>
      <c r="H138" s="329"/>
      <c r="I138" s="378"/>
    </row>
    <row r="139" spans="1:18" ht="12" customHeight="1" x14ac:dyDescent="0.3">
      <c r="A139" s="220"/>
      <c r="B139" s="362" t="s">
        <v>301</v>
      </c>
      <c r="C139" s="327"/>
      <c r="D139" s="328"/>
      <c r="E139" s="328"/>
      <c r="F139" s="328"/>
      <c r="G139" s="328"/>
      <c r="H139" s="329"/>
      <c r="I139" s="379"/>
    </row>
    <row r="140" spans="1:18" ht="12" customHeight="1" x14ac:dyDescent="0.3">
      <c r="A140" s="220"/>
      <c r="B140" s="362" t="s">
        <v>281</v>
      </c>
      <c r="C140" s="330"/>
      <c r="D140" s="331"/>
      <c r="E140" s="331"/>
      <c r="F140" s="331"/>
      <c r="G140" s="331"/>
      <c r="H140" s="332"/>
      <c r="I140" s="380"/>
    </row>
    <row r="141" spans="1:18" s="254" customFormat="1" ht="12" customHeight="1" thickBot="1" x14ac:dyDescent="0.35">
      <c r="A141" s="220"/>
      <c r="B141" s="358" t="s">
        <v>282</v>
      </c>
      <c r="C141" s="247">
        <f t="shared" ref="C141:H141" si="16">C136+C139+C140</f>
        <v>0</v>
      </c>
      <c r="D141" s="247">
        <f t="shared" si="16"/>
        <v>0</v>
      </c>
      <c r="E141" s="247">
        <f t="shared" si="16"/>
        <v>0</v>
      </c>
      <c r="F141" s="247">
        <f t="shared" si="16"/>
        <v>0</v>
      </c>
      <c r="G141" s="247">
        <f t="shared" si="16"/>
        <v>0</v>
      </c>
      <c r="H141" s="248">
        <f t="shared" si="16"/>
        <v>0</v>
      </c>
      <c r="I141" s="378"/>
      <c r="J141" s="253"/>
      <c r="K141" s="253"/>
      <c r="L141" s="253"/>
      <c r="M141" s="253"/>
      <c r="N141" s="253"/>
      <c r="O141" s="253"/>
      <c r="P141" s="253"/>
      <c r="Q141" s="253"/>
      <c r="R141" s="253"/>
    </row>
    <row r="142" spans="1:18" ht="12" customHeight="1" thickTop="1" x14ac:dyDescent="0.3">
      <c r="A142" s="220"/>
      <c r="B142" s="288"/>
      <c r="C142" s="255"/>
      <c r="D142" s="255"/>
      <c r="E142" s="255"/>
      <c r="F142" s="218"/>
      <c r="G142" s="218"/>
      <c r="H142" s="236"/>
      <c r="I142" s="378"/>
    </row>
    <row r="143" spans="1:18" ht="12" customHeight="1" x14ac:dyDescent="0.3">
      <c r="A143" s="251" t="s">
        <v>315</v>
      </c>
      <c r="B143" s="288"/>
      <c r="C143" s="232"/>
      <c r="D143" s="232"/>
      <c r="E143" s="232"/>
      <c r="F143" s="218"/>
      <c r="G143" s="218"/>
      <c r="H143" s="236"/>
      <c r="I143" s="378"/>
    </row>
    <row r="144" spans="1:18" ht="12" customHeight="1" x14ac:dyDescent="0.3">
      <c r="A144" s="220"/>
      <c r="B144" s="362" t="s">
        <v>277</v>
      </c>
      <c r="C144" s="324"/>
      <c r="D144" s="325"/>
      <c r="E144" s="325"/>
      <c r="F144" s="325"/>
      <c r="G144" s="325"/>
      <c r="H144" s="326"/>
      <c r="I144" s="379"/>
    </row>
    <row r="145" spans="1:18" ht="12" customHeight="1" x14ac:dyDescent="0.3">
      <c r="A145" s="220"/>
      <c r="B145" s="357" t="s">
        <v>278</v>
      </c>
      <c r="C145" s="327"/>
      <c r="D145" s="328"/>
      <c r="E145" s="328"/>
      <c r="F145" s="328"/>
      <c r="G145" s="328"/>
      <c r="H145" s="329"/>
      <c r="I145" s="379"/>
    </row>
    <row r="146" spans="1:18" ht="12" customHeight="1" x14ac:dyDescent="0.3">
      <c r="A146" s="220"/>
      <c r="B146" s="357" t="s">
        <v>279</v>
      </c>
      <c r="C146" s="327"/>
      <c r="D146" s="328"/>
      <c r="E146" s="328"/>
      <c r="F146" s="328"/>
      <c r="G146" s="328"/>
      <c r="H146" s="329"/>
      <c r="I146" s="379"/>
    </row>
    <row r="147" spans="1:18" ht="12" customHeight="1" x14ac:dyDescent="0.3">
      <c r="A147" s="220"/>
      <c r="B147" s="362" t="s">
        <v>301</v>
      </c>
      <c r="C147" s="327"/>
      <c r="D147" s="328"/>
      <c r="E147" s="328"/>
      <c r="F147" s="328"/>
      <c r="G147" s="328"/>
      <c r="H147" s="329"/>
      <c r="I147" s="380"/>
    </row>
    <row r="148" spans="1:18" ht="12" customHeight="1" x14ac:dyDescent="0.3">
      <c r="A148" s="220"/>
      <c r="B148" s="362" t="s">
        <v>281</v>
      </c>
      <c r="C148" s="330"/>
      <c r="D148" s="331"/>
      <c r="E148" s="331"/>
      <c r="F148" s="331"/>
      <c r="G148" s="331"/>
      <c r="H148" s="332"/>
      <c r="I148" s="378"/>
    </row>
    <row r="149" spans="1:18" s="254" customFormat="1" ht="12" customHeight="1" thickBot="1" x14ac:dyDescent="0.35">
      <c r="A149" s="220"/>
      <c r="B149" s="358" t="s">
        <v>282</v>
      </c>
      <c r="C149" s="247">
        <f t="shared" ref="C149:H149" si="17">C144+C147+C148</f>
        <v>0</v>
      </c>
      <c r="D149" s="247">
        <f t="shared" si="17"/>
        <v>0</v>
      </c>
      <c r="E149" s="247">
        <f t="shared" si="17"/>
        <v>0</v>
      </c>
      <c r="F149" s="247">
        <f t="shared" si="17"/>
        <v>0</v>
      </c>
      <c r="G149" s="247">
        <f t="shared" si="17"/>
        <v>0</v>
      </c>
      <c r="H149" s="248">
        <f t="shared" si="17"/>
        <v>0</v>
      </c>
      <c r="I149" s="378"/>
      <c r="J149" s="253"/>
      <c r="K149" s="253"/>
      <c r="L149" s="253"/>
      <c r="M149" s="253"/>
      <c r="N149" s="253"/>
      <c r="O149" s="253"/>
      <c r="P149" s="253"/>
      <c r="Q149" s="253"/>
      <c r="R149" s="253"/>
    </row>
    <row r="150" spans="1:18" ht="12" customHeight="1" thickTop="1" x14ac:dyDescent="0.3">
      <c r="A150" s="220"/>
      <c r="B150" s="288"/>
      <c r="C150" s="255"/>
      <c r="D150" s="255"/>
      <c r="E150" s="255"/>
      <c r="F150" s="218"/>
      <c r="G150" s="218"/>
      <c r="H150" s="236"/>
      <c r="I150" s="378"/>
    </row>
    <row r="151" spans="1:18" ht="12" customHeight="1" x14ac:dyDescent="0.3">
      <c r="A151" s="251" t="s">
        <v>316</v>
      </c>
      <c r="B151" s="288"/>
      <c r="C151" s="232"/>
      <c r="D151" s="232"/>
      <c r="E151" s="232"/>
      <c r="F151" s="218"/>
      <c r="G151" s="218"/>
      <c r="H151" s="236"/>
      <c r="I151" s="379"/>
    </row>
    <row r="152" spans="1:18" ht="12" customHeight="1" x14ac:dyDescent="0.3">
      <c r="A152" s="220"/>
      <c r="B152" s="362" t="s">
        <v>277</v>
      </c>
      <c r="C152" s="324"/>
      <c r="D152" s="325"/>
      <c r="E152" s="325"/>
      <c r="F152" s="325"/>
      <c r="G152" s="325"/>
      <c r="H152" s="326"/>
      <c r="I152" s="380"/>
    </row>
    <row r="153" spans="1:18" ht="12" customHeight="1" x14ac:dyDescent="0.3">
      <c r="A153" s="220"/>
      <c r="B153" s="357" t="s">
        <v>278</v>
      </c>
      <c r="C153" s="327"/>
      <c r="D153" s="328"/>
      <c r="E153" s="328"/>
      <c r="F153" s="328"/>
      <c r="G153" s="328"/>
      <c r="H153" s="329"/>
      <c r="I153" s="380"/>
    </row>
    <row r="154" spans="1:18" ht="12" customHeight="1" x14ac:dyDescent="0.3">
      <c r="A154" s="220"/>
      <c r="B154" s="357" t="s">
        <v>279</v>
      </c>
      <c r="C154" s="327"/>
      <c r="D154" s="328"/>
      <c r="E154" s="328"/>
      <c r="F154" s="328"/>
      <c r="G154" s="328"/>
      <c r="H154" s="329"/>
      <c r="I154" s="380"/>
    </row>
    <row r="155" spans="1:18" ht="12" customHeight="1" x14ac:dyDescent="0.3">
      <c r="A155" s="220"/>
      <c r="B155" s="362" t="s">
        <v>301</v>
      </c>
      <c r="C155" s="327"/>
      <c r="D155" s="328"/>
      <c r="E155" s="328"/>
      <c r="F155" s="328"/>
      <c r="G155" s="328"/>
      <c r="H155" s="329"/>
      <c r="I155" s="380"/>
    </row>
    <row r="156" spans="1:18" ht="12" customHeight="1" x14ac:dyDescent="0.3">
      <c r="A156" s="220"/>
      <c r="B156" s="362" t="s">
        <v>281</v>
      </c>
      <c r="C156" s="330"/>
      <c r="D156" s="331"/>
      <c r="E156" s="331"/>
      <c r="F156" s="331"/>
      <c r="G156" s="331"/>
      <c r="H156" s="332"/>
      <c r="I156" s="378"/>
    </row>
    <row r="157" spans="1:18" s="254" customFormat="1" ht="14.5" thickBot="1" x14ac:dyDescent="0.35">
      <c r="A157" s="220"/>
      <c r="B157" s="358" t="s">
        <v>282</v>
      </c>
      <c r="C157" s="247">
        <f t="shared" ref="C157:H157" si="18">C152+C155+C156</f>
        <v>0</v>
      </c>
      <c r="D157" s="247">
        <f t="shared" si="18"/>
        <v>0</v>
      </c>
      <c r="E157" s="247">
        <f t="shared" si="18"/>
        <v>0</v>
      </c>
      <c r="F157" s="247">
        <f t="shared" si="18"/>
        <v>0</v>
      </c>
      <c r="G157" s="247">
        <f t="shared" si="18"/>
        <v>0</v>
      </c>
      <c r="H157" s="248">
        <f t="shared" si="18"/>
        <v>0</v>
      </c>
      <c r="I157" s="378"/>
      <c r="J157" s="253"/>
      <c r="K157" s="253"/>
      <c r="L157" s="253"/>
      <c r="M157" s="253"/>
      <c r="N157" s="253"/>
      <c r="O157" s="253"/>
      <c r="P157" s="253"/>
      <c r="Q157" s="253"/>
      <c r="R157" s="253"/>
    </row>
    <row r="158" spans="1:18" s="254" customFormat="1" ht="12" customHeight="1" thickTop="1" x14ac:dyDescent="0.3">
      <c r="A158" s="220"/>
      <c r="B158" s="363"/>
      <c r="C158" s="229"/>
      <c r="D158" s="229"/>
      <c r="E158" s="255"/>
      <c r="F158" s="257"/>
      <c r="G158" s="257"/>
      <c r="H158" s="258"/>
      <c r="I158" s="378"/>
      <c r="J158" s="253"/>
      <c r="K158" s="253"/>
      <c r="L158" s="253"/>
      <c r="M158" s="253"/>
      <c r="N158" s="253"/>
      <c r="O158" s="253"/>
      <c r="P158" s="253"/>
      <c r="Q158" s="253"/>
      <c r="R158" s="253"/>
    </row>
    <row r="159" spans="1:18" ht="12" customHeight="1" x14ac:dyDescent="0.3">
      <c r="A159" s="220" t="s">
        <v>317</v>
      </c>
      <c r="B159" s="288"/>
      <c r="C159" s="218"/>
      <c r="D159" s="218"/>
      <c r="E159" s="229"/>
      <c r="F159" s="218"/>
      <c r="G159" s="225"/>
      <c r="H159" s="236"/>
      <c r="I159" s="381"/>
    </row>
    <row r="160" spans="1:18" ht="12" customHeight="1" x14ac:dyDescent="0.3">
      <c r="A160" s="220"/>
      <c r="B160" s="382" t="s">
        <v>277</v>
      </c>
      <c r="C160" s="324"/>
      <c r="D160" s="325"/>
      <c r="E160" s="325"/>
      <c r="F160" s="325"/>
      <c r="G160" s="325"/>
      <c r="H160" s="326"/>
      <c r="I160" s="227"/>
    </row>
    <row r="161" spans="1:18" ht="12" customHeight="1" x14ac:dyDescent="0.3">
      <c r="A161" s="220"/>
      <c r="B161" s="357" t="s">
        <v>278</v>
      </c>
      <c r="C161" s="327"/>
      <c r="D161" s="328"/>
      <c r="E161" s="328"/>
      <c r="F161" s="328"/>
      <c r="G161" s="328"/>
      <c r="H161" s="329"/>
      <c r="I161" s="227"/>
    </row>
    <row r="162" spans="1:18" ht="12" customHeight="1" x14ac:dyDescent="0.3">
      <c r="A162" s="220"/>
      <c r="B162" s="357" t="s">
        <v>279</v>
      </c>
      <c r="C162" s="327"/>
      <c r="D162" s="328"/>
      <c r="E162" s="328"/>
      <c r="F162" s="328"/>
      <c r="G162" s="328"/>
      <c r="H162" s="329"/>
      <c r="I162" s="227"/>
    </row>
    <row r="163" spans="1:18" ht="12" customHeight="1" x14ac:dyDescent="0.3">
      <c r="A163" s="220"/>
      <c r="B163" s="382" t="s">
        <v>280</v>
      </c>
      <c r="C163" s="327"/>
      <c r="D163" s="328"/>
      <c r="E163" s="328"/>
      <c r="F163" s="328"/>
      <c r="G163" s="328"/>
      <c r="H163" s="329"/>
      <c r="I163" s="227"/>
    </row>
    <row r="164" spans="1:18" ht="12" customHeight="1" x14ac:dyDescent="0.3">
      <c r="A164" s="220"/>
      <c r="B164" s="382" t="s">
        <v>281</v>
      </c>
      <c r="C164" s="330"/>
      <c r="D164" s="331"/>
      <c r="E164" s="331"/>
      <c r="F164" s="331"/>
      <c r="G164" s="331"/>
      <c r="H164" s="332"/>
      <c r="I164" s="227"/>
    </row>
    <row r="165" spans="1:18" s="261" customFormat="1" ht="12" customHeight="1" thickBot="1" x14ac:dyDescent="0.35">
      <c r="A165" s="220"/>
      <c r="B165" s="358" t="s">
        <v>318</v>
      </c>
      <c r="C165" s="247">
        <f>C160+C163+C164</f>
        <v>0</v>
      </c>
      <c r="D165" s="247">
        <f t="shared" ref="D165:H165" si="19">D160+D163+D164</f>
        <v>0</v>
      </c>
      <c r="E165" s="247">
        <f t="shared" si="19"/>
        <v>0</v>
      </c>
      <c r="F165" s="247">
        <f t="shared" si="19"/>
        <v>0</v>
      </c>
      <c r="G165" s="247">
        <f t="shared" si="19"/>
        <v>0</v>
      </c>
      <c r="H165" s="248">
        <f t="shared" si="19"/>
        <v>0</v>
      </c>
      <c r="I165" s="259"/>
      <c r="J165" s="260"/>
      <c r="K165" s="260"/>
      <c r="L165" s="260"/>
      <c r="M165" s="260"/>
      <c r="N165" s="260"/>
      <c r="O165" s="260"/>
      <c r="P165" s="260"/>
      <c r="Q165" s="260"/>
      <c r="R165" s="260"/>
    </row>
    <row r="166" spans="1:18" ht="12" customHeight="1" thickTop="1" x14ac:dyDescent="0.3">
      <c r="A166" s="220"/>
      <c r="B166" s="288"/>
      <c r="C166" s="218"/>
      <c r="D166" s="218"/>
      <c r="E166" s="255"/>
      <c r="F166" s="218"/>
      <c r="G166" s="225"/>
      <c r="H166" s="236"/>
      <c r="I166" s="227"/>
    </row>
    <row r="167" spans="1:18" ht="12" customHeight="1" x14ac:dyDescent="0.3">
      <c r="A167" s="262" t="s">
        <v>319</v>
      </c>
      <c r="B167" s="288"/>
      <c r="C167" s="218"/>
      <c r="D167" s="217"/>
      <c r="E167" s="229"/>
      <c r="F167" s="218"/>
      <c r="G167" s="225"/>
      <c r="H167" s="236"/>
      <c r="I167" s="227"/>
    </row>
    <row r="168" spans="1:18" ht="12" customHeight="1" x14ac:dyDescent="0.3">
      <c r="A168" s="220"/>
      <c r="B168" s="362" t="s">
        <v>320</v>
      </c>
      <c r="C168" s="324"/>
      <c r="D168" s="325"/>
      <c r="E168" s="325"/>
      <c r="F168" s="325"/>
      <c r="G168" s="325"/>
      <c r="H168" s="326"/>
      <c r="I168" s="227"/>
    </row>
    <row r="169" spans="1:18" ht="12" customHeight="1" x14ac:dyDescent="0.3">
      <c r="A169" s="220"/>
      <c r="B169" s="357" t="s">
        <v>278</v>
      </c>
      <c r="C169" s="327"/>
      <c r="D169" s="328"/>
      <c r="E169" s="328"/>
      <c r="F169" s="328"/>
      <c r="G169" s="328"/>
      <c r="H169" s="329"/>
      <c r="I169" s="227"/>
    </row>
    <row r="170" spans="1:18" ht="12" customHeight="1" x14ac:dyDescent="0.3">
      <c r="A170" s="220"/>
      <c r="B170" s="357" t="s">
        <v>279</v>
      </c>
      <c r="C170" s="327"/>
      <c r="D170" s="328"/>
      <c r="E170" s="328"/>
      <c r="F170" s="328"/>
      <c r="G170" s="328"/>
      <c r="H170" s="329"/>
      <c r="I170" s="227"/>
    </row>
    <row r="171" spans="1:18" ht="12" customHeight="1" x14ac:dyDescent="0.3">
      <c r="A171" s="220"/>
      <c r="B171" s="362" t="s">
        <v>321</v>
      </c>
      <c r="C171" s="327"/>
      <c r="D171" s="328"/>
      <c r="E171" s="328"/>
      <c r="F171" s="328"/>
      <c r="G171" s="328"/>
      <c r="H171" s="329"/>
      <c r="I171" s="259"/>
    </row>
    <row r="172" spans="1:18" ht="12" customHeight="1" x14ac:dyDescent="0.3">
      <c r="A172" s="220"/>
      <c r="B172" s="362" t="s">
        <v>281</v>
      </c>
      <c r="C172" s="330"/>
      <c r="D172" s="331"/>
      <c r="E172" s="331"/>
      <c r="F172" s="331"/>
      <c r="G172" s="331"/>
      <c r="H172" s="332"/>
      <c r="I172" s="263"/>
    </row>
    <row r="173" spans="1:18" s="268" customFormat="1" ht="14.5" thickBot="1" x14ac:dyDescent="0.35">
      <c r="A173" s="220"/>
      <c r="B173" s="358" t="s">
        <v>282</v>
      </c>
      <c r="C173" s="264">
        <f t="shared" ref="C173:H173" si="20">C168+C171+C172</f>
        <v>0</v>
      </c>
      <c r="D173" s="264">
        <f t="shared" si="20"/>
        <v>0</v>
      </c>
      <c r="E173" s="264">
        <f t="shared" si="20"/>
        <v>0</v>
      </c>
      <c r="F173" s="264">
        <f t="shared" si="20"/>
        <v>0</v>
      </c>
      <c r="G173" s="264">
        <f t="shared" si="20"/>
        <v>0</v>
      </c>
      <c r="H173" s="265">
        <f t="shared" si="20"/>
        <v>0</v>
      </c>
      <c r="I173" s="266"/>
      <c r="J173" s="267"/>
      <c r="K173" s="267"/>
      <c r="L173" s="267"/>
      <c r="M173" s="267"/>
      <c r="N173" s="267"/>
      <c r="O173" s="267"/>
      <c r="P173" s="267"/>
      <c r="Q173" s="267"/>
      <c r="R173" s="267"/>
    </row>
    <row r="174" spans="1:18" ht="27.75" customHeight="1" thickTop="1" x14ac:dyDescent="0.3">
      <c r="A174" s="220"/>
      <c r="B174" s="382" t="s">
        <v>322</v>
      </c>
      <c r="C174" s="324"/>
      <c r="D174" s="325"/>
      <c r="E174" s="325"/>
      <c r="F174" s="325"/>
      <c r="G174" s="325"/>
      <c r="H174" s="326"/>
      <c r="I174" s="263"/>
    </row>
    <row r="175" spans="1:18" ht="14.5" thickBot="1" x14ac:dyDescent="0.35">
      <c r="A175" s="220"/>
      <c r="B175" s="358" t="s">
        <v>323</v>
      </c>
      <c r="C175" s="264">
        <f t="shared" ref="C175:H175" si="21">C173+C174</f>
        <v>0</v>
      </c>
      <c r="D175" s="264">
        <f t="shared" si="21"/>
        <v>0</v>
      </c>
      <c r="E175" s="264">
        <f t="shared" si="21"/>
        <v>0</v>
      </c>
      <c r="F175" s="264">
        <f t="shared" si="21"/>
        <v>0</v>
      </c>
      <c r="G175" s="264">
        <f t="shared" si="21"/>
        <v>0</v>
      </c>
      <c r="H175" s="265">
        <f t="shared" si="21"/>
        <v>0</v>
      </c>
      <c r="I175" s="263"/>
    </row>
    <row r="176" spans="1:18" ht="14.5" thickTop="1" x14ac:dyDescent="0.3">
      <c r="A176" s="220"/>
      <c r="B176" s="358"/>
      <c r="C176" s="232"/>
      <c r="D176" s="232"/>
      <c r="E176" s="232"/>
      <c r="F176" s="232"/>
      <c r="G176" s="232"/>
      <c r="H176" s="236"/>
      <c r="I176" s="263"/>
    </row>
    <row r="177" spans="1:18" x14ac:dyDescent="0.3">
      <c r="A177" s="220" t="s">
        <v>286</v>
      </c>
      <c r="B177" s="288"/>
      <c r="C177" s="217"/>
      <c r="D177" s="217"/>
      <c r="E177" s="217"/>
      <c r="F177" s="217"/>
      <c r="G177" s="217"/>
      <c r="H177" s="236"/>
      <c r="I177" s="263"/>
    </row>
    <row r="178" spans="1:18" x14ac:dyDescent="0.3">
      <c r="A178" s="220"/>
      <c r="B178" s="383" t="s">
        <v>277</v>
      </c>
      <c r="C178" s="269">
        <f t="shared" ref="C178:H178" si="22">C8+C16+C24+C32+C40+C48+C56+C64+C72+C80+C88+C96+C104+C112+C120+C128+C136+C144+C152+C160+C168</f>
        <v>0</v>
      </c>
      <c r="D178" s="269">
        <f t="shared" si="22"/>
        <v>0</v>
      </c>
      <c r="E178" s="269">
        <f t="shared" si="22"/>
        <v>0</v>
      </c>
      <c r="F178" s="269">
        <f t="shared" si="22"/>
        <v>0</v>
      </c>
      <c r="G178" s="269">
        <f t="shared" si="22"/>
        <v>0</v>
      </c>
      <c r="H178" s="270">
        <f t="shared" si="22"/>
        <v>0</v>
      </c>
      <c r="I178" s="263"/>
    </row>
    <row r="179" spans="1:18" x14ac:dyDescent="0.3">
      <c r="A179" s="220"/>
      <c r="B179" s="383" t="s">
        <v>280</v>
      </c>
      <c r="C179" s="269">
        <f t="shared" ref="C179:H180" si="23">C11+C19+C27+C35+C43+C51+C59+C67+C75+C83+C91+C99+C107+C115+C123+C131+C139+C147+C155+C163+C171</f>
        <v>0</v>
      </c>
      <c r="D179" s="269">
        <f t="shared" si="23"/>
        <v>0</v>
      </c>
      <c r="E179" s="269">
        <f t="shared" si="23"/>
        <v>0</v>
      </c>
      <c r="F179" s="269">
        <f t="shared" si="23"/>
        <v>0</v>
      </c>
      <c r="G179" s="269">
        <f t="shared" si="23"/>
        <v>0</v>
      </c>
      <c r="H179" s="270">
        <f t="shared" si="23"/>
        <v>0</v>
      </c>
      <c r="I179" s="263"/>
    </row>
    <row r="180" spans="1:18" ht="14.5" thickBot="1" x14ac:dyDescent="0.35">
      <c r="A180" s="220"/>
      <c r="B180" s="383" t="s">
        <v>281</v>
      </c>
      <c r="C180" s="269">
        <f t="shared" si="23"/>
        <v>0</v>
      </c>
      <c r="D180" s="269">
        <f t="shared" si="23"/>
        <v>0</v>
      </c>
      <c r="E180" s="269">
        <f t="shared" si="23"/>
        <v>0</v>
      </c>
      <c r="F180" s="269">
        <f t="shared" si="23"/>
        <v>0</v>
      </c>
      <c r="G180" s="269">
        <f>G12+G20+G28+G36+G44+G52+G60+G68+G76+G84+G92+G100+G108+G116+G124+G132+G140+G148+G156+G164+G172</f>
        <v>0</v>
      </c>
      <c r="H180" s="270">
        <f>H12+H20+H28+H36+H44+H52+H60+H68+H76+H84+H92+H100+H108+H116+H124+H132+H140+H148+H156+H164+H172</f>
        <v>0</v>
      </c>
      <c r="I180" s="263"/>
    </row>
    <row r="181" spans="1:18" ht="15" thickTop="1" thickBot="1" x14ac:dyDescent="0.35">
      <c r="A181" s="271"/>
      <c r="B181" s="272" t="s">
        <v>287</v>
      </c>
      <c r="C181" s="273">
        <f t="shared" ref="C181:H181" si="24">SUM(C178:C180)</f>
        <v>0</v>
      </c>
      <c r="D181" s="273">
        <f t="shared" si="24"/>
        <v>0</v>
      </c>
      <c r="E181" s="273">
        <f t="shared" si="24"/>
        <v>0</v>
      </c>
      <c r="F181" s="273">
        <f t="shared" si="24"/>
        <v>0</v>
      </c>
      <c r="G181" s="273">
        <f t="shared" si="24"/>
        <v>0</v>
      </c>
      <c r="H181" s="274">
        <f t="shared" si="24"/>
        <v>0</v>
      </c>
      <c r="I181" s="263"/>
    </row>
    <row r="182" spans="1:18" ht="12" customHeight="1" thickTop="1" x14ac:dyDescent="0.3">
      <c r="A182" s="220"/>
      <c r="B182" s="275"/>
      <c r="C182" s="218"/>
      <c r="D182" s="218"/>
      <c r="E182" s="218"/>
      <c r="F182" s="218"/>
      <c r="G182" s="225"/>
      <c r="H182" s="236"/>
      <c r="I182" s="276"/>
    </row>
    <row r="183" spans="1:18" ht="12" customHeight="1" x14ac:dyDescent="0.3">
      <c r="A183" s="220"/>
      <c r="B183" s="275"/>
      <c r="C183" s="218"/>
      <c r="D183" s="218"/>
      <c r="E183" s="218"/>
      <c r="F183" s="218"/>
      <c r="G183" s="225"/>
      <c r="H183" s="236"/>
      <c r="I183" s="276"/>
    </row>
    <row r="184" spans="1:18" ht="12" customHeight="1" x14ac:dyDescent="0.3">
      <c r="A184" s="220" t="s">
        <v>324</v>
      </c>
      <c r="B184" s="288"/>
      <c r="C184" s="217"/>
      <c r="D184" s="217"/>
      <c r="E184" s="218"/>
      <c r="F184" s="218"/>
      <c r="G184" s="225"/>
      <c r="H184" s="226"/>
    </row>
    <row r="185" spans="1:18" ht="12" customHeight="1" x14ac:dyDescent="0.3">
      <c r="A185" s="220"/>
      <c r="B185" s="384" t="s">
        <v>277</v>
      </c>
      <c r="C185" s="217">
        <f t="shared" ref="C185:H185" si="25">C40+C88+C160</f>
        <v>0</v>
      </c>
      <c r="D185" s="217">
        <f t="shared" si="25"/>
        <v>0</v>
      </c>
      <c r="E185" s="217">
        <f t="shared" si="25"/>
        <v>0</v>
      </c>
      <c r="F185" s="217">
        <f t="shared" si="25"/>
        <v>0</v>
      </c>
      <c r="G185" s="217">
        <f t="shared" si="25"/>
        <v>0</v>
      </c>
      <c r="H185" s="277">
        <f t="shared" si="25"/>
        <v>0</v>
      </c>
    </row>
    <row r="186" spans="1:18" ht="12" customHeight="1" x14ac:dyDescent="0.3">
      <c r="A186" s="220"/>
      <c r="B186" s="357" t="s">
        <v>278</v>
      </c>
      <c r="C186" s="217"/>
      <c r="D186" s="217"/>
      <c r="E186" s="217"/>
      <c r="F186" s="218"/>
      <c r="G186" s="225"/>
      <c r="H186" s="226"/>
    </row>
    <row r="187" spans="1:18" ht="12" customHeight="1" x14ac:dyDescent="0.3">
      <c r="A187" s="220"/>
      <c r="B187" s="357" t="s">
        <v>279</v>
      </c>
      <c r="C187" s="217"/>
      <c r="D187" s="217"/>
      <c r="E187" s="217"/>
      <c r="F187" s="218"/>
      <c r="G187" s="225"/>
      <c r="H187" s="226"/>
    </row>
    <row r="188" spans="1:18" ht="12" customHeight="1" x14ac:dyDescent="0.3">
      <c r="A188" s="220"/>
      <c r="B188" s="384" t="s">
        <v>280</v>
      </c>
      <c r="C188" s="217">
        <f t="shared" ref="C188:G189" si="26">C43+C91+C163</f>
        <v>0</v>
      </c>
      <c r="D188" s="217">
        <f t="shared" si="26"/>
        <v>0</v>
      </c>
      <c r="E188" s="217">
        <f t="shared" si="26"/>
        <v>0</v>
      </c>
      <c r="F188" s="217">
        <f t="shared" si="26"/>
        <v>0</v>
      </c>
      <c r="G188" s="217">
        <f>G43+G91+G163</f>
        <v>0</v>
      </c>
      <c r="H188" s="277">
        <f>H43+H91+H163</f>
        <v>0</v>
      </c>
    </row>
    <row r="189" spans="1:18" ht="12" customHeight="1" x14ac:dyDescent="0.3">
      <c r="A189" s="220"/>
      <c r="B189" s="384" t="s">
        <v>281</v>
      </c>
      <c r="C189" s="217">
        <f t="shared" si="26"/>
        <v>0</v>
      </c>
      <c r="D189" s="217">
        <f t="shared" si="26"/>
        <v>0</v>
      </c>
      <c r="E189" s="217">
        <f t="shared" si="26"/>
        <v>0</v>
      </c>
      <c r="F189" s="217">
        <f t="shared" si="26"/>
        <v>0</v>
      </c>
      <c r="G189" s="217">
        <f t="shared" si="26"/>
        <v>0</v>
      </c>
      <c r="H189" s="277">
        <f>H44+H92+H164</f>
        <v>0</v>
      </c>
    </row>
    <row r="190" spans="1:18" s="279" customFormat="1" ht="12" customHeight="1" thickBot="1" x14ac:dyDescent="0.35">
      <c r="A190" s="220"/>
      <c r="B190" s="358" t="s">
        <v>325</v>
      </c>
      <c r="C190" s="264">
        <f t="shared" ref="C190:G190" si="27">C185+C188+C189</f>
        <v>0</v>
      </c>
      <c r="D190" s="264">
        <f t="shared" si="27"/>
        <v>0</v>
      </c>
      <c r="E190" s="264">
        <f t="shared" si="27"/>
        <v>0</v>
      </c>
      <c r="F190" s="264">
        <f t="shared" si="27"/>
        <v>0</v>
      </c>
      <c r="G190" s="264">
        <f t="shared" si="27"/>
        <v>0</v>
      </c>
      <c r="H190" s="265">
        <f>H185+H188+H189</f>
        <v>0</v>
      </c>
      <c r="I190" s="278"/>
      <c r="J190" s="278"/>
      <c r="K190" s="278"/>
      <c r="L190" s="278"/>
      <c r="M190" s="278"/>
      <c r="N190" s="278"/>
      <c r="O190" s="278"/>
      <c r="P190" s="278"/>
      <c r="Q190" s="278"/>
      <c r="R190" s="278"/>
    </row>
    <row r="191" spans="1:18" ht="12" customHeight="1" thickTop="1" x14ac:dyDescent="0.3">
      <c r="A191" s="220"/>
      <c r="B191" s="281"/>
      <c r="C191" s="217"/>
      <c r="D191" s="217"/>
      <c r="E191" s="217"/>
      <c r="F191" s="218"/>
      <c r="G191" s="225"/>
      <c r="H191" s="226"/>
    </row>
    <row r="192" spans="1:18" ht="12" customHeight="1" x14ac:dyDescent="0.3">
      <c r="A192" s="220" t="s">
        <v>326</v>
      </c>
      <c r="B192" s="281"/>
      <c r="C192" s="280"/>
      <c r="D192" s="280"/>
      <c r="E192" s="217"/>
      <c r="F192" s="218"/>
      <c r="G192" s="225"/>
      <c r="H192" s="226"/>
    </row>
    <row r="193" spans="1:18" s="282" customFormat="1" ht="12" customHeight="1" x14ac:dyDescent="0.3">
      <c r="A193" s="220"/>
      <c r="B193" s="384" t="s">
        <v>277</v>
      </c>
      <c r="C193" s="217">
        <f t="shared" ref="C193:H193" si="28">C24+C48+C96+C128</f>
        <v>0</v>
      </c>
      <c r="D193" s="217">
        <f t="shared" si="28"/>
        <v>0</v>
      </c>
      <c r="E193" s="217">
        <f t="shared" si="28"/>
        <v>0</v>
      </c>
      <c r="F193" s="217">
        <f t="shared" si="28"/>
        <v>0</v>
      </c>
      <c r="G193" s="217">
        <f t="shared" si="28"/>
        <v>0</v>
      </c>
      <c r="H193" s="277">
        <f t="shared" si="28"/>
        <v>0</v>
      </c>
      <c r="I193" s="214"/>
      <c r="J193" s="214"/>
      <c r="K193" s="214"/>
      <c r="L193" s="214"/>
      <c r="M193" s="214"/>
      <c r="N193" s="281"/>
      <c r="O193" s="281"/>
      <c r="P193" s="281"/>
      <c r="Q193" s="281"/>
      <c r="R193" s="281"/>
    </row>
    <row r="194" spans="1:18" s="282" customFormat="1" ht="12" customHeight="1" x14ac:dyDescent="0.3">
      <c r="A194" s="220"/>
      <c r="B194" s="357" t="s">
        <v>278</v>
      </c>
      <c r="C194" s="217"/>
      <c r="D194" s="217"/>
      <c r="E194" s="217"/>
      <c r="F194" s="218"/>
      <c r="G194" s="225"/>
      <c r="H194" s="226"/>
      <c r="I194" s="214"/>
      <c r="J194" s="214"/>
      <c r="K194" s="214"/>
      <c r="L194" s="214"/>
      <c r="M194" s="214"/>
      <c r="N194" s="281"/>
      <c r="O194" s="281"/>
      <c r="P194" s="281"/>
      <c r="Q194" s="281"/>
      <c r="R194" s="281"/>
    </row>
    <row r="195" spans="1:18" s="282" customFormat="1" ht="12" customHeight="1" x14ac:dyDescent="0.3">
      <c r="A195" s="220"/>
      <c r="B195" s="357" t="s">
        <v>279</v>
      </c>
      <c r="C195" s="217"/>
      <c r="D195" s="217"/>
      <c r="E195" s="217"/>
      <c r="F195" s="218"/>
      <c r="G195" s="225"/>
      <c r="H195" s="226"/>
      <c r="I195" s="214"/>
      <c r="J195" s="214"/>
      <c r="K195" s="214"/>
      <c r="L195" s="214"/>
      <c r="M195" s="214"/>
      <c r="N195" s="281"/>
      <c r="O195" s="281"/>
      <c r="P195" s="281"/>
      <c r="Q195" s="281"/>
      <c r="R195" s="281"/>
    </row>
    <row r="196" spans="1:18" s="282" customFormat="1" ht="12" customHeight="1" x14ac:dyDescent="0.3">
      <c r="A196" s="220"/>
      <c r="B196" s="384" t="s">
        <v>280</v>
      </c>
      <c r="C196" s="217">
        <f t="shared" ref="C196:G197" si="29">C27+C51+C99+C131</f>
        <v>0</v>
      </c>
      <c r="D196" s="217">
        <f t="shared" si="29"/>
        <v>0</v>
      </c>
      <c r="E196" s="217">
        <f t="shared" si="29"/>
        <v>0</v>
      </c>
      <c r="F196" s="217">
        <f t="shared" si="29"/>
        <v>0</v>
      </c>
      <c r="G196" s="217">
        <f t="shared" si="29"/>
        <v>0</v>
      </c>
      <c r="H196" s="277">
        <f>H27+H51+H99+H131</f>
        <v>0</v>
      </c>
      <c r="I196" s="214"/>
      <c r="J196" s="214"/>
      <c r="K196" s="214"/>
      <c r="L196" s="214"/>
      <c r="M196" s="214"/>
      <c r="N196" s="281"/>
      <c r="O196" s="281"/>
      <c r="P196" s="281"/>
      <c r="Q196" s="281"/>
      <c r="R196" s="281"/>
    </row>
    <row r="197" spans="1:18" s="282" customFormat="1" ht="12" customHeight="1" x14ac:dyDescent="0.3">
      <c r="A197" s="220"/>
      <c r="B197" s="384" t="s">
        <v>281</v>
      </c>
      <c r="C197" s="217">
        <f t="shared" si="29"/>
        <v>0</v>
      </c>
      <c r="D197" s="217">
        <f t="shared" si="29"/>
        <v>0</v>
      </c>
      <c r="E197" s="217">
        <f t="shared" si="29"/>
        <v>0</v>
      </c>
      <c r="F197" s="217">
        <f t="shared" si="29"/>
        <v>0</v>
      </c>
      <c r="G197" s="217">
        <f t="shared" si="29"/>
        <v>0</v>
      </c>
      <c r="H197" s="277">
        <f>H28+H52+H100+H132</f>
        <v>0</v>
      </c>
      <c r="I197" s="214"/>
      <c r="J197" s="214"/>
      <c r="K197" s="214"/>
      <c r="L197" s="214"/>
      <c r="M197" s="214"/>
      <c r="N197" s="281"/>
      <c r="O197" s="281"/>
      <c r="P197" s="281"/>
      <c r="Q197" s="281"/>
      <c r="R197" s="281"/>
    </row>
    <row r="198" spans="1:18" s="279" customFormat="1" ht="14.5" thickBot="1" x14ac:dyDescent="0.35">
      <c r="A198" s="220"/>
      <c r="B198" s="358" t="s">
        <v>327</v>
      </c>
      <c r="C198" s="264">
        <f t="shared" ref="C198:G198" si="30">C193+C196+C197</f>
        <v>0</v>
      </c>
      <c r="D198" s="264">
        <f t="shared" si="30"/>
        <v>0</v>
      </c>
      <c r="E198" s="264">
        <f t="shared" si="30"/>
        <v>0</v>
      </c>
      <c r="F198" s="264">
        <f t="shared" si="30"/>
        <v>0</v>
      </c>
      <c r="G198" s="264">
        <f t="shared" si="30"/>
        <v>0</v>
      </c>
      <c r="H198" s="265">
        <f>H193+H196+H197</f>
        <v>0</v>
      </c>
      <c r="I198" s="278"/>
      <c r="J198" s="278"/>
      <c r="K198" s="278"/>
      <c r="L198" s="278"/>
      <c r="M198" s="278"/>
      <c r="N198" s="278"/>
      <c r="O198" s="278"/>
      <c r="P198" s="278"/>
      <c r="Q198" s="278"/>
      <c r="R198" s="278"/>
    </row>
    <row r="199" spans="1:18" s="282" customFormat="1" ht="12" customHeight="1" thickTop="1" x14ac:dyDescent="0.3">
      <c r="A199" s="220"/>
      <c r="B199" s="281"/>
      <c r="C199" s="217"/>
      <c r="D199" s="217"/>
      <c r="E199" s="217"/>
      <c r="F199" s="218"/>
      <c r="G199" s="225"/>
      <c r="H199" s="226"/>
      <c r="I199" s="214"/>
      <c r="J199" s="214"/>
      <c r="K199" s="214"/>
      <c r="L199" s="214"/>
      <c r="M199" s="214"/>
      <c r="N199" s="281"/>
      <c r="O199" s="281"/>
      <c r="P199" s="281"/>
      <c r="Q199" s="281"/>
      <c r="R199" s="281"/>
    </row>
    <row r="200" spans="1:18" s="282" customFormat="1" ht="12" customHeight="1" x14ac:dyDescent="0.3">
      <c r="A200" s="220" t="s">
        <v>328</v>
      </c>
      <c r="B200" s="281"/>
      <c r="C200" s="280"/>
      <c r="D200" s="280"/>
      <c r="E200" s="217"/>
      <c r="F200" s="218"/>
      <c r="G200" s="225"/>
      <c r="H200" s="226"/>
      <c r="I200" s="214"/>
      <c r="J200" s="214"/>
      <c r="K200" s="214"/>
      <c r="L200" s="214"/>
      <c r="M200" s="214"/>
      <c r="N200" s="281"/>
      <c r="O200" s="281"/>
      <c r="P200" s="281"/>
      <c r="Q200" s="281"/>
      <c r="R200" s="281"/>
    </row>
    <row r="201" spans="1:18" s="282" customFormat="1" ht="12" customHeight="1" x14ac:dyDescent="0.3">
      <c r="A201" s="220"/>
      <c r="B201" s="384" t="s">
        <v>277</v>
      </c>
      <c r="C201" s="217">
        <f t="shared" ref="C201:H201" si="31">C16+C56+C104+C136</f>
        <v>0</v>
      </c>
      <c r="D201" s="217">
        <f t="shared" si="31"/>
        <v>0</v>
      </c>
      <c r="E201" s="217">
        <f t="shared" si="31"/>
        <v>0</v>
      </c>
      <c r="F201" s="217">
        <f t="shared" si="31"/>
        <v>0</v>
      </c>
      <c r="G201" s="217">
        <f t="shared" si="31"/>
        <v>0</v>
      </c>
      <c r="H201" s="277">
        <f t="shared" si="31"/>
        <v>0</v>
      </c>
      <c r="I201" s="214"/>
      <c r="J201" s="214"/>
      <c r="K201" s="214"/>
      <c r="L201" s="214"/>
      <c r="M201" s="214"/>
      <c r="N201" s="281"/>
      <c r="O201" s="281"/>
      <c r="P201" s="281"/>
      <c r="Q201" s="281"/>
      <c r="R201" s="281"/>
    </row>
    <row r="202" spans="1:18" s="282" customFormat="1" ht="12" customHeight="1" x14ac:dyDescent="0.3">
      <c r="A202" s="220"/>
      <c r="B202" s="357" t="s">
        <v>278</v>
      </c>
      <c r="C202" s="217"/>
      <c r="D202" s="217"/>
      <c r="E202" s="217"/>
      <c r="F202" s="218"/>
      <c r="G202" s="225"/>
      <c r="H202" s="226"/>
      <c r="I202" s="214"/>
      <c r="J202" s="214"/>
      <c r="K202" s="214"/>
      <c r="L202" s="214"/>
      <c r="M202" s="214"/>
      <c r="N202" s="281"/>
      <c r="O202" s="281"/>
      <c r="P202" s="281"/>
      <c r="Q202" s="281"/>
      <c r="R202" s="281"/>
    </row>
    <row r="203" spans="1:18" s="282" customFormat="1" ht="12" customHeight="1" x14ac:dyDescent="0.3">
      <c r="A203" s="220"/>
      <c r="B203" s="357" t="s">
        <v>279</v>
      </c>
      <c r="C203" s="217"/>
      <c r="D203" s="217"/>
      <c r="E203" s="217"/>
      <c r="F203" s="218"/>
      <c r="G203" s="225"/>
      <c r="H203" s="226"/>
      <c r="I203" s="214"/>
      <c r="J203" s="214"/>
      <c r="K203" s="214"/>
      <c r="L203" s="214"/>
      <c r="M203" s="214"/>
      <c r="N203" s="281"/>
      <c r="O203" s="281"/>
      <c r="P203" s="281"/>
      <c r="Q203" s="281"/>
      <c r="R203" s="281"/>
    </row>
    <row r="204" spans="1:18" s="282" customFormat="1" ht="12" customHeight="1" x14ac:dyDescent="0.3">
      <c r="A204" s="220"/>
      <c r="B204" s="384" t="s">
        <v>280</v>
      </c>
      <c r="C204" s="217">
        <f t="shared" ref="C204:G205" si="32">C19+C59+C107+C139</f>
        <v>0</v>
      </c>
      <c r="D204" s="217">
        <f t="shared" si="32"/>
        <v>0</v>
      </c>
      <c r="E204" s="217">
        <f t="shared" si="32"/>
        <v>0</v>
      </c>
      <c r="F204" s="217">
        <f t="shared" si="32"/>
        <v>0</v>
      </c>
      <c r="G204" s="217">
        <f t="shared" si="32"/>
        <v>0</v>
      </c>
      <c r="H204" s="277">
        <f>H19+H59+H107+H139</f>
        <v>0</v>
      </c>
      <c r="I204" s="214"/>
      <c r="J204" s="214"/>
      <c r="K204" s="214"/>
      <c r="L204" s="214"/>
      <c r="M204" s="214"/>
      <c r="N204" s="281"/>
      <c r="O204" s="281"/>
      <c r="P204" s="281"/>
      <c r="Q204" s="281"/>
      <c r="R204" s="281"/>
    </row>
    <row r="205" spans="1:18" s="282" customFormat="1" ht="12" customHeight="1" x14ac:dyDescent="0.3">
      <c r="A205" s="220"/>
      <c r="B205" s="384" t="s">
        <v>281</v>
      </c>
      <c r="C205" s="217">
        <f t="shared" si="32"/>
        <v>0</v>
      </c>
      <c r="D205" s="217">
        <f t="shared" si="32"/>
        <v>0</v>
      </c>
      <c r="E205" s="217">
        <f t="shared" si="32"/>
        <v>0</v>
      </c>
      <c r="F205" s="217">
        <f t="shared" si="32"/>
        <v>0</v>
      </c>
      <c r="G205" s="217">
        <f t="shared" si="32"/>
        <v>0</v>
      </c>
      <c r="H205" s="277">
        <f>H20+H60+H108+H140</f>
        <v>0</v>
      </c>
      <c r="I205" s="214"/>
      <c r="J205" s="214"/>
      <c r="K205" s="214"/>
      <c r="L205" s="214"/>
      <c r="M205" s="214"/>
      <c r="N205" s="281"/>
      <c r="O205" s="281"/>
      <c r="P205" s="281"/>
      <c r="Q205" s="281"/>
      <c r="R205" s="281"/>
    </row>
    <row r="206" spans="1:18" s="279" customFormat="1" ht="14.5" thickBot="1" x14ac:dyDescent="0.35">
      <c r="A206" s="220"/>
      <c r="B206" s="358" t="s">
        <v>329</v>
      </c>
      <c r="C206" s="264">
        <f t="shared" ref="C206:G206" si="33">C201+C204+C205</f>
        <v>0</v>
      </c>
      <c r="D206" s="264">
        <f t="shared" si="33"/>
        <v>0</v>
      </c>
      <c r="E206" s="264">
        <f t="shared" si="33"/>
        <v>0</v>
      </c>
      <c r="F206" s="264">
        <f t="shared" si="33"/>
        <v>0</v>
      </c>
      <c r="G206" s="264">
        <f t="shared" si="33"/>
        <v>0</v>
      </c>
      <c r="H206" s="265">
        <f>H201+H204+H205</f>
        <v>0</v>
      </c>
      <c r="I206" s="278"/>
      <c r="J206" s="278"/>
      <c r="K206" s="278"/>
      <c r="L206" s="278"/>
      <c r="M206" s="278"/>
      <c r="N206" s="278"/>
      <c r="O206" s="278"/>
      <c r="P206" s="278"/>
      <c r="Q206" s="278"/>
      <c r="R206" s="278"/>
    </row>
    <row r="207" spans="1:18" s="282" customFormat="1" ht="12" customHeight="1" thickTop="1" x14ac:dyDescent="0.3">
      <c r="A207" s="220"/>
      <c r="B207" s="281"/>
      <c r="C207" s="280"/>
      <c r="D207" s="280"/>
      <c r="E207" s="217"/>
      <c r="F207" s="218"/>
      <c r="G207" s="225"/>
      <c r="H207" s="226"/>
      <c r="I207" s="214"/>
      <c r="J207" s="214"/>
      <c r="K207" s="214"/>
      <c r="L207" s="214"/>
      <c r="M207" s="214"/>
      <c r="N207" s="281"/>
      <c r="O207" s="281"/>
      <c r="P207" s="281"/>
      <c r="Q207" s="281"/>
      <c r="R207" s="281"/>
    </row>
    <row r="208" spans="1:18" s="282" customFormat="1" ht="12" customHeight="1" x14ac:dyDescent="0.3">
      <c r="A208" s="220" t="s">
        <v>330</v>
      </c>
      <c r="B208" s="281"/>
      <c r="C208" s="217"/>
      <c r="D208" s="217"/>
      <c r="E208" s="217"/>
      <c r="F208" s="218"/>
      <c r="G208" s="225"/>
      <c r="H208" s="226"/>
      <c r="I208" s="214"/>
      <c r="J208" s="214"/>
      <c r="K208" s="214"/>
      <c r="L208" s="214"/>
      <c r="M208" s="214"/>
      <c r="N208" s="281"/>
      <c r="O208" s="281"/>
      <c r="P208" s="281"/>
      <c r="Q208" s="281"/>
      <c r="R208" s="281"/>
    </row>
    <row r="209" spans="1:18" ht="12" customHeight="1" x14ac:dyDescent="0.3">
      <c r="A209" s="220"/>
      <c r="B209" s="384" t="s">
        <v>277</v>
      </c>
      <c r="C209" s="217">
        <f t="shared" ref="C209:H209" si="34">C8+C64+C72+C112+C144</f>
        <v>0</v>
      </c>
      <c r="D209" s="217">
        <f t="shared" si="34"/>
        <v>0</v>
      </c>
      <c r="E209" s="217">
        <f t="shared" si="34"/>
        <v>0</v>
      </c>
      <c r="F209" s="217">
        <f t="shared" si="34"/>
        <v>0</v>
      </c>
      <c r="G209" s="217">
        <f t="shared" si="34"/>
        <v>0</v>
      </c>
      <c r="H209" s="277">
        <f t="shared" si="34"/>
        <v>0</v>
      </c>
      <c r="I209" s="283"/>
    </row>
    <row r="210" spans="1:18" ht="12" customHeight="1" x14ac:dyDescent="0.3">
      <c r="A210" s="220"/>
      <c r="B210" s="357" t="s">
        <v>278</v>
      </c>
      <c r="C210" s="217"/>
      <c r="D210" s="217"/>
      <c r="E210" s="218"/>
      <c r="F210" s="218"/>
      <c r="G210" s="225"/>
      <c r="H210" s="226"/>
      <c r="I210" s="283"/>
    </row>
    <row r="211" spans="1:18" ht="12" customHeight="1" x14ac:dyDescent="0.3">
      <c r="A211" s="220"/>
      <c r="B211" s="357" t="s">
        <v>279</v>
      </c>
      <c r="C211" s="217"/>
      <c r="D211" s="217"/>
      <c r="E211" s="218"/>
      <c r="F211" s="218"/>
      <c r="G211" s="225"/>
      <c r="H211" s="226"/>
      <c r="I211" s="283"/>
    </row>
    <row r="212" spans="1:18" ht="12" customHeight="1" x14ac:dyDescent="0.3">
      <c r="A212" s="220"/>
      <c r="B212" s="384" t="s">
        <v>280</v>
      </c>
      <c r="C212" s="217">
        <f t="shared" ref="C212:G213" si="35">C11+C67+C75+C115+C147</f>
        <v>0</v>
      </c>
      <c r="D212" s="217">
        <f t="shared" si="35"/>
        <v>0</v>
      </c>
      <c r="E212" s="217">
        <f t="shared" si="35"/>
        <v>0</v>
      </c>
      <c r="F212" s="217">
        <f t="shared" si="35"/>
        <v>0</v>
      </c>
      <c r="G212" s="217">
        <f t="shared" si="35"/>
        <v>0</v>
      </c>
      <c r="H212" s="277">
        <f>H11+H67+H75+H115+H147</f>
        <v>0</v>
      </c>
    </row>
    <row r="213" spans="1:18" ht="12" customHeight="1" x14ac:dyDescent="0.3">
      <c r="A213" s="220"/>
      <c r="B213" s="384" t="s">
        <v>281</v>
      </c>
      <c r="C213" s="217">
        <f t="shared" si="35"/>
        <v>0</v>
      </c>
      <c r="D213" s="217">
        <f t="shared" si="35"/>
        <v>0</v>
      </c>
      <c r="E213" s="217">
        <f t="shared" si="35"/>
        <v>0</v>
      </c>
      <c r="F213" s="217">
        <f t="shared" si="35"/>
        <v>0</v>
      </c>
      <c r="G213" s="217">
        <f t="shared" si="35"/>
        <v>0</v>
      </c>
      <c r="H213" s="277">
        <f>H12+H68+H76+H116+H148</f>
        <v>0</v>
      </c>
    </row>
    <row r="214" spans="1:18" s="279" customFormat="1" ht="14.5" thickBot="1" x14ac:dyDescent="0.35">
      <c r="A214" s="220"/>
      <c r="B214" s="358" t="s">
        <v>331</v>
      </c>
      <c r="C214" s="264">
        <f t="shared" ref="C214:G214" si="36">C209+C212+C213</f>
        <v>0</v>
      </c>
      <c r="D214" s="264">
        <f t="shared" si="36"/>
        <v>0</v>
      </c>
      <c r="E214" s="264">
        <f t="shared" si="36"/>
        <v>0</v>
      </c>
      <c r="F214" s="264">
        <f t="shared" si="36"/>
        <v>0</v>
      </c>
      <c r="G214" s="264">
        <f t="shared" si="36"/>
        <v>0</v>
      </c>
      <c r="H214" s="265">
        <f>H209+H212+H213</f>
        <v>0</v>
      </c>
      <c r="I214" s="278"/>
      <c r="J214" s="278"/>
      <c r="K214" s="278"/>
      <c r="L214" s="278"/>
      <c r="M214" s="278"/>
      <c r="N214" s="278"/>
      <c r="O214" s="278"/>
      <c r="P214" s="278"/>
      <c r="Q214" s="278"/>
      <c r="R214" s="278"/>
    </row>
    <row r="215" spans="1:18" ht="12" customHeight="1" thickTop="1" x14ac:dyDescent="0.3">
      <c r="A215" s="220"/>
      <c r="B215" s="281"/>
      <c r="C215" s="218"/>
      <c r="D215" s="218"/>
      <c r="E215" s="217"/>
      <c r="F215" s="218"/>
      <c r="G215" s="225"/>
      <c r="H215" s="226"/>
    </row>
    <row r="216" spans="1:18" ht="12" customHeight="1" x14ac:dyDescent="0.3">
      <c r="A216" s="220" t="s">
        <v>332</v>
      </c>
      <c r="B216" s="281"/>
      <c r="C216" s="218"/>
      <c r="D216" s="218"/>
      <c r="E216" s="217"/>
      <c r="F216" s="218"/>
      <c r="G216" s="225"/>
      <c r="H216" s="226"/>
    </row>
    <row r="217" spans="1:18" ht="12" customHeight="1" x14ac:dyDescent="0.3">
      <c r="A217" s="220"/>
      <c r="B217" s="384" t="s">
        <v>277</v>
      </c>
      <c r="C217" s="217">
        <f t="shared" ref="C217:H217" si="37">C32+C80+C120+C152</f>
        <v>0</v>
      </c>
      <c r="D217" s="217">
        <f t="shared" si="37"/>
        <v>0</v>
      </c>
      <c r="E217" s="217">
        <f t="shared" si="37"/>
        <v>0</v>
      </c>
      <c r="F217" s="217">
        <f t="shared" si="37"/>
        <v>0</v>
      </c>
      <c r="G217" s="217">
        <f t="shared" si="37"/>
        <v>0</v>
      </c>
      <c r="H217" s="277">
        <f t="shared" si="37"/>
        <v>0</v>
      </c>
    </row>
    <row r="218" spans="1:18" ht="12" customHeight="1" x14ac:dyDescent="0.3">
      <c r="A218" s="220"/>
      <c r="B218" s="357" t="s">
        <v>278</v>
      </c>
      <c r="C218" s="217"/>
      <c r="D218" s="217"/>
      <c r="E218" s="217"/>
      <c r="F218" s="218"/>
      <c r="G218" s="225"/>
      <c r="H218" s="226"/>
    </row>
    <row r="219" spans="1:18" ht="12" customHeight="1" x14ac:dyDescent="0.3">
      <c r="A219" s="220"/>
      <c r="B219" s="357" t="s">
        <v>279</v>
      </c>
      <c r="C219" s="217"/>
      <c r="D219" s="217"/>
      <c r="E219" s="217"/>
      <c r="F219" s="218"/>
      <c r="G219" s="225"/>
      <c r="H219" s="226"/>
    </row>
    <row r="220" spans="1:18" ht="12" customHeight="1" x14ac:dyDescent="0.3">
      <c r="A220" s="220"/>
      <c r="B220" s="384" t="s">
        <v>280</v>
      </c>
      <c r="C220" s="217">
        <f t="shared" ref="C220:G221" si="38">C35+C83+C123+C155</f>
        <v>0</v>
      </c>
      <c r="D220" s="217">
        <f t="shared" si="38"/>
        <v>0</v>
      </c>
      <c r="E220" s="217">
        <f t="shared" si="38"/>
        <v>0</v>
      </c>
      <c r="F220" s="217">
        <f t="shared" si="38"/>
        <v>0</v>
      </c>
      <c r="G220" s="217">
        <f t="shared" si="38"/>
        <v>0</v>
      </c>
      <c r="H220" s="277">
        <f>H35+H83+H123+H155</f>
        <v>0</v>
      </c>
    </row>
    <row r="221" spans="1:18" ht="12" customHeight="1" x14ac:dyDescent="0.3">
      <c r="A221" s="220"/>
      <c r="B221" s="384" t="s">
        <v>281</v>
      </c>
      <c r="C221" s="217">
        <f t="shared" si="38"/>
        <v>0</v>
      </c>
      <c r="D221" s="217">
        <f t="shared" si="38"/>
        <v>0</v>
      </c>
      <c r="E221" s="217">
        <f t="shared" si="38"/>
        <v>0</v>
      </c>
      <c r="F221" s="217">
        <f t="shared" si="38"/>
        <v>0</v>
      </c>
      <c r="G221" s="217">
        <f t="shared" si="38"/>
        <v>0</v>
      </c>
      <c r="H221" s="277">
        <f>H36+H84+H124+H156</f>
        <v>0</v>
      </c>
    </row>
    <row r="222" spans="1:18" s="279" customFormat="1" ht="12" customHeight="1" thickBot="1" x14ac:dyDescent="0.35">
      <c r="A222" s="284"/>
      <c r="B222" s="285" t="s">
        <v>333</v>
      </c>
      <c r="C222" s="286">
        <f t="shared" ref="C222:G222" si="39">C217+C220+C221</f>
        <v>0</v>
      </c>
      <c r="D222" s="286">
        <f t="shared" si="39"/>
        <v>0</v>
      </c>
      <c r="E222" s="286">
        <f t="shared" si="39"/>
        <v>0</v>
      </c>
      <c r="F222" s="286">
        <f t="shared" si="39"/>
        <v>0</v>
      </c>
      <c r="G222" s="286">
        <f t="shared" si="39"/>
        <v>0</v>
      </c>
      <c r="H222" s="287">
        <f>H217+H220+H221</f>
        <v>0</v>
      </c>
      <c r="I222" s="278"/>
      <c r="J222" s="278"/>
      <c r="K222" s="278"/>
      <c r="L222" s="278"/>
      <c r="M222" s="278"/>
      <c r="N222" s="278"/>
      <c r="O222" s="278"/>
      <c r="P222" s="278"/>
      <c r="Q222" s="278"/>
      <c r="R222" s="278"/>
    </row>
    <row r="223" spans="1:18" s="214" customFormat="1" ht="12" customHeight="1" x14ac:dyDescent="0.3">
      <c r="A223" s="288"/>
      <c r="B223" s="281"/>
      <c r="C223" s="289"/>
      <c r="D223" s="289"/>
      <c r="E223" s="290"/>
      <c r="F223" s="290"/>
      <c r="G223" s="290"/>
      <c r="H223" s="281"/>
    </row>
    <row r="224" spans="1:18" s="214" customFormat="1" ht="12" customHeight="1" x14ac:dyDescent="0.3">
      <c r="A224" s="288"/>
      <c r="B224" s="281"/>
      <c r="C224" s="291"/>
      <c r="D224" s="291"/>
      <c r="E224" s="290"/>
      <c r="F224" s="290"/>
      <c r="G224" s="290"/>
      <c r="H224" s="281"/>
    </row>
    <row r="225" spans="1:13" s="290" customFormat="1" ht="12" customHeight="1" x14ac:dyDescent="0.3">
      <c r="A225" s="288"/>
      <c r="B225" s="281"/>
      <c r="C225" s="291"/>
      <c r="D225" s="291"/>
      <c r="H225" s="281"/>
      <c r="I225" s="214"/>
      <c r="J225" s="214"/>
      <c r="K225" s="214"/>
      <c r="L225" s="214"/>
      <c r="M225" s="214"/>
    </row>
    <row r="226" spans="1:13" s="290" customFormat="1" ht="12" customHeight="1" x14ac:dyDescent="0.3">
      <c r="A226" s="288"/>
      <c r="B226" s="281"/>
      <c r="C226" s="291"/>
      <c r="D226" s="291"/>
      <c r="H226" s="281"/>
      <c r="I226" s="214"/>
      <c r="J226" s="214"/>
      <c r="K226" s="214"/>
      <c r="L226" s="214"/>
      <c r="M226" s="214"/>
    </row>
    <row r="227" spans="1:13" s="290" customFormat="1" ht="12" customHeight="1" x14ac:dyDescent="0.3">
      <c r="A227" s="288"/>
      <c r="B227" s="281"/>
      <c r="C227" s="291"/>
      <c r="D227" s="291"/>
      <c r="H227" s="281"/>
      <c r="I227" s="214"/>
      <c r="J227" s="214"/>
      <c r="K227" s="214"/>
      <c r="L227" s="214"/>
      <c r="M227" s="214"/>
    </row>
    <row r="228" spans="1:13" s="290" customFormat="1" ht="12" customHeight="1" x14ac:dyDescent="0.3">
      <c r="A228" s="288"/>
      <c r="B228" s="281"/>
      <c r="C228" s="291"/>
      <c r="D228" s="291"/>
      <c r="H228" s="281"/>
      <c r="I228" s="214"/>
      <c r="J228" s="214"/>
      <c r="K228" s="214"/>
      <c r="L228" s="214"/>
      <c r="M228" s="214"/>
    </row>
    <row r="229" spans="1:13" s="290" customFormat="1" ht="12" customHeight="1" x14ac:dyDescent="0.3">
      <c r="A229" s="288"/>
      <c r="B229" s="281"/>
      <c r="C229" s="291"/>
      <c r="D229" s="291"/>
      <c r="H229" s="281"/>
      <c r="I229" s="214"/>
      <c r="J229" s="214"/>
      <c r="K229" s="214"/>
      <c r="L229" s="214"/>
      <c r="M229" s="214"/>
    </row>
    <row r="230" spans="1:13" s="290" customFormat="1" ht="12" customHeight="1" x14ac:dyDescent="0.3">
      <c r="A230" s="288"/>
      <c r="B230" s="281"/>
      <c r="C230" s="291"/>
      <c r="D230" s="291"/>
      <c r="H230" s="281"/>
      <c r="I230" s="214"/>
      <c r="J230" s="214"/>
      <c r="K230" s="214"/>
      <c r="L230" s="214"/>
      <c r="M230" s="214"/>
    </row>
    <row r="231" spans="1:13" s="290" customFormat="1" ht="12" customHeight="1" x14ac:dyDescent="0.3">
      <c r="A231" s="288"/>
      <c r="B231" s="281"/>
      <c r="C231" s="291"/>
      <c r="D231" s="291"/>
      <c r="H231" s="281"/>
      <c r="I231" s="214"/>
      <c r="J231" s="214"/>
      <c r="K231" s="214"/>
      <c r="L231" s="214"/>
      <c r="M231" s="214"/>
    </row>
    <row r="232" spans="1:13" s="290" customFormat="1" ht="12" customHeight="1" x14ac:dyDescent="0.3">
      <c r="A232" s="288"/>
      <c r="B232" s="281"/>
      <c r="C232" s="291"/>
      <c r="D232" s="291"/>
      <c r="H232" s="281"/>
      <c r="I232" s="214"/>
      <c r="J232" s="214"/>
      <c r="K232" s="214"/>
      <c r="L232" s="214"/>
      <c r="M232" s="214"/>
    </row>
    <row r="233" spans="1:13" s="290" customFormat="1" ht="12" customHeight="1" x14ac:dyDescent="0.3">
      <c r="A233" s="288"/>
      <c r="B233" s="281"/>
      <c r="C233" s="291"/>
      <c r="D233" s="291"/>
      <c r="H233" s="281"/>
      <c r="I233" s="214"/>
      <c r="J233" s="214"/>
      <c r="K233" s="214"/>
      <c r="L233" s="214"/>
      <c r="M233" s="214"/>
    </row>
    <row r="234" spans="1:13" s="290" customFormat="1" ht="12" customHeight="1" x14ac:dyDescent="0.3">
      <c r="A234" s="288"/>
      <c r="B234" s="281"/>
      <c r="C234" s="291"/>
      <c r="D234" s="291"/>
      <c r="H234" s="281"/>
      <c r="I234" s="214"/>
      <c r="J234" s="214"/>
      <c r="K234" s="214"/>
      <c r="L234" s="214"/>
      <c r="M234" s="214"/>
    </row>
    <row r="235" spans="1:13" s="290" customFormat="1" ht="12" customHeight="1" x14ac:dyDescent="0.3">
      <c r="A235" s="288"/>
      <c r="B235" s="281"/>
      <c r="C235" s="291"/>
      <c r="D235" s="291"/>
      <c r="H235" s="281"/>
      <c r="I235" s="214"/>
      <c r="J235" s="214"/>
      <c r="K235" s="214"/>
      <c r="L235" s="214"/>
      <c r="M235" s="214"/>
    </row>
    <row r="236" spans="1:13" s="290" customFormat="1" ht="12" customHeight="1" x14ac:dyDescent="0.3">
      <c r="A236" s="288"/>
      <c r="B236" s="281"/>
      <c r="C236" s="291"/>
      <c r="D236" s="281"/>
      <c r="H236" s="281"/>
      <c r="I236" s="214"/>
      <c r="J236" s="214"/>
      <c r="K236" s="214"/>
      <c r="L236" s="214"/>
      <c r="M236" s="214"/>
    </row>
    <row r="237" spans="1:13" s="290" customFormat="1" ht="12" customHeight="1" x14ac:dyDescent="0.3">
      <c r="A237" s="288"/>
      <c r="B237" s="281"/>
      <c r="C237" s="291"/>
      <c r="D237" s="281"/>
      <c r="H237" s="281"/>
      <c r="I237" s="214"/>
      <c r="J237" s="214"/>
      <c r="K237" s="214"/>
      <c r="L237" s="214"/>
      <c r="M237" s="214"/>
    </row>
    <row r="238" spans="1:13" s="290" customFormat="1" ht="12" customHeight="1" x14ac:dyDescent="0.3">
      <c r="A238" s="288"/>
      <c r="B238" s="281"/>
      <c r="C238" s="291"/>
      <c r="D238" s="281"/>
      <c r="H238" s="281"/>
      <c r="I238" s="214"/>
      <c r="J238" s="214"/>
      <c r="K238" s="214"/>
      <c r="L238" s="214"/>
      <c r="M238" s="214"/>
    </row>
    <row r="239" spans="1:13" s="290" customFormat="1" ht="12" customHeight="1" x14ac:dyDescent="0.3">
      <c r="A239" s="288"/>
      <c r="B239" s="281"/>
      <c r="C239" s="291"/>
      <c r="D239" s="281"/>
      <c r="H239" s="281"/>
      <c r="I239" s="214"/>
      <c r="J239" s="214"/>
      <c r="K239" s="214"/>
      <c r="L239" s="214"/>
      <c r="M239" s="214"/>
    </row>
    <row r="240" spans="1:13" s="290" customFormat="1" ht="12" customHeight="1" x14ac:dyDescent="0.3">
      <c r="A240" s="288"/>
      <c r="B240" s="281"/>
      <c r="C240" s="291"/>
      <c r="D240" s="281"/>
      <c r="H240" s="281"/>
      <c r="I240" s="214"/>
      <c r="J240" s="214"/>
      <c r="K240" s="214"/>
      <c r="L240" s="214"/>
      <c r="M240" s="214"/>
    </row>
    <row r="241" spans="2:13" s="288" customFormat="1" ht="12" customHeight="1" x14ac:dyDescent="0.3">
      <c r="B241" s="281"/>
      <c r="C241" s="291"/>
      <c r="D241" s="281"/>
      <c r="E241" s="290"/>
      <c r="F241" s="290"/>
      <c r="G241" s="290"/>
      <c r="H241" s="281"/>
      <c r="I241" s="214"/>
      <c r="J241" s="214"/>
      <c r="K241" s="214"/>
      <c r="L241" s="214"/>
      <c r="M241" s="214"/>
    </row>
    <row r="242" spans="2:13" s="288" customFormat="1" ht="12" customHeight="1" x14ac:dyDescent="0.3">
      <c r="B242" s="281"/>
      <c r="C242" s="291"/>
      <c r="D242" s="281"/>
      <c r="E242" s="290"/>
      <c r="F242" s="290"/>
      <c r="G242" s="290"/>
      <c r="H242" s="281"/>
      <c r="I242" s="214"/>
      <c r="J242" s="214"/>
      <c r="K242" s="214"/>
      <c r="L242" s="214"/>
      <c r="M242" s="214"/>
    </row>
    <row r="243" spans="2:13" s="288" customFormat="1" ht="12" customHeight="1" x14ac:dyDescent="0.3">
      <c r="B243" s="281"/>
      <c r="C243" s="291"/>
      <c r="D243" s="281"/>
      <c r="E243" s="290"/>
      <c r="F243" s="290"/>
      <c r="G243" s="290"/>
      <c r="H243" s="281"/>
      <c r="I243" s="214"/>
      <c r="J243" s="214"/>
      <c r="K243" s="214"/>
      <c r="L243" s="214"/>
      <c r="M243" s="214"/>
    </row>
    <row r="244" spans="2:13" s="288" customFormat="1" ht="12" customHeight="1" x14ac:dyDescent="0.3">
      <c r="B244" s="281"/>
      <c r="C244" s="291"/>
      <c r="D244" s="281"/>
      <c r="E244" s="290"/>
      <c r="F244" s="290"/>
      <c r="G244" s="290"/>
      <c r="H244" s="281"/>
      <c r="I244" s="214"/>
      <c r="J244" s="214"/>
      <c r="K244" s="214"/>
      <c r="L244" s="214"/>
      <c r="M244" s="214"/>
    </row>
    <row r="245" spans="2:13" s="288" customFormat="1" ht="12" customHeight="1" x14ac:dyDescent="0.3">
      <c r="B245" s="281"/>
      <c r="C245" s="291"/>
      <c r="D245" s="281"/>
      <c r="E245" s="290"/>
      <c r="F245" s="290"/>
      <c r="G245" s="290"/>
      <c r="H245" s="281"/>
      <c r="I245" s="214"/>
      <c r="J245" s="214"/>
      <c r="K245" s="214"/>
      <c r="L245" s="214"/>
      <c r="M245" s="214"/>
    </row>
    <row r="246" spans="2:13" s="288" customFormat="1" ht="12" customHeight="1" x14ac:dyDescent="0.3">
      <c r="B246" s="281"/>
      <c r="C246" s="291"/>
      <c r="D246" s="281"/>
      <c r="E246" s="290"/>
      <c r="F246" s="290"/>
      <c r="G246" s="290"/>
      <c r="H246" s="281"/>
      <c r="I246" s="214"/>
      <c r="J246" s="214"/>
      <c r="K246" s="214"/>
      <c r="L246" s="214"/>
      <c r="M246" s="214"/>
    </row>
    <row r="247" spans="2:13" s="288" customFormat="1" ht="12" customHeight="1" x14ac:dyDescent="0.3">
      <c r="B247" s="281"/>
      <c r="C247" s="291"/>
      <c r="D247" s="281"/>
      <c r="E247" s="290"/>
      <c r="F247" s="290"/>
      <c r="G247" s="290"/>
      <c r="H247" s="281"/>
      <c r="I247" s="214"/>
      <c r="J247" s="214"/>
      <c r="K247" s="214"/>
      <c r="L247" s="214"/>
      <c r="M247" s="214"/>
    </row>
    <row r="248" spans="2:13" s="288" customFormat="1" ht="12" customHeight="1" x14ac:dyDescent="0.3">
      <c r="B248" s="281"/>
      <c r="C248" s="291"/>
      <c r="D248" s="281"/>
      <c r="E248" s="290"/>
      <c r="F248" s="290"/>
      <c r="G248" s="290"/>
      <c r="H248" s="281"/>
      <c r="I248" s="214"/>
      <c r="J248" s="214"/>
      <c r="K248" s="214"/>
      <c r="L248" s="214"/>
      <c r="M248" s="214"/>
    </row>
    <row r="249" spans="2:13" s="288" customFormat="1" ht="12" customHeight="1" x14ac:dyDescent="0.3">
      <c r="B249" s="281"/>
      <c r="C249" s="291"/>
      <c r="D249" s="281"/>
      <c r="E249" s="290"/>
      <c r="F249" s="290"/>
      <c r="G249" s="290"/>
      <c r="H249" s="281"/>
      <c r="I249" s="214"/>
      <c r="J249" s="214"/>
      <c r="K249" s="214"/>
      <c r="L249" s="214"/>
      <c r="M249" s="214"/>
    </row>
    <row r="250" spans="2:13" s="288" customFormat="1" ht="12" customHeight="1" x14ac:dyDescent="0.3">
      <c r="B250" s="281"/>
      <c r="C250" s="291"/>
      <c r="D250" s="281"/>
      <c r="E250" s="290"/>
      <c r="F250" s="290"/>
      <c r="G250" s="290"/>
      <c r="H250" s="281"/>
      <c r="I250" s="214"/>
      <c r="J250" s="214"/>
      <c r="K250" s="214"/>
      <c r="L250" s="214"/>
      <c r="M250" s="214"/>
    </row>
    <row r="251" spans="2:13" s="288" customFormat="1" ht="12" customHeight="1" x14ac:dyDescent="0.3">
      <c r="B251" s="281"/>
      <c r="C251" s="291"/>
      <c r="D251" s="281"/>
      <c r="E251" s="290"/>
      <c r="F251" s="290"/>
      <c r="G251" s="290"/>
      <c r="H251" s="281"/>
      <c r="I251" s="214"/>
      <c r="J251" s="214"/>
      <c r="K251" s="214"/>
      <c r="L251" s="214"/>
      <c r="M251" s="214"/>
    </row>
    <row r="252" spans="2:13" s="288" customFormat="1" ht="12" customHeight="1" x14ac:dyDescent="0.3">
      <c r="B252" s="281"/>
      <c r="C252" s="291"/>
      <c r="D252" s="281"/>
      <c r="E252" s="290"/>
      <c r="F252" s="290"/>
      <c r="G252" s="290"/>
      <c r="H252" s="281"/>
      <c r="I252" s="214"/>
      <c r="J252" s="214"/>
      <c r="K252" s="214"/>
      <c r="L252" s="214"/>
      <c r="M252" s="214"/>
    </row>
    <row r="253" spans="2:13" s="288" customFormat="1" ht="12" customHeight="1" x14ac:dyDescent="0.3">
      <c r="B253" s="281"/>
      <c r="C253" s="291"/>
      <c r="D253" s="281"/>
      <c r="E253" s="290"/>
      <c r="F253" s="290"/>
      <c r="G253" s="290"/>
      <c r="H253" s="281"/>
      <c r="I253" s="214"/>
      <c r="J253" s="214"/>
      <c r="K253" s="214"/>
      <c r="L253" s="214"/>
      <c r="M253" s="214"/>
    </row>
    <row r="254" spans="2:13" s="288" customFormat="1" ht="12" customHeight="1" x14ac:dyDescent="0.3">
      <c r="B254" s="281"/>
      <c r="C254" s="291"/>
      <c r="D254" s="281"/>
      <c r="E254" s="290"/>
      <c r="F254" s="290"/>
      <c r="G254" s="290"/>
      <c r="H254" s="281"/>
      <c r="I254" s="214"/>
      <c r="J254" s="214"/>
      <c r="K254" s="214"/>
      <c r="L254" s="214"/>
      <c r="M254" s="214"/>
    </row>
    <row r="255" spans="2:13" s="288" customFormat="1" ht="12" customHeight="1" x14ac:dyDescent="0.3">
      <c r="B255" s="281"/>
      <c r="C255" s="291"/>
      <c r="D255" s="281"/>
      <c r="E255" s="290"/>
      <c r="F255" s="290"/>
      <c r="G255" s="290"/>
      <c r="H255" s="281"/>
      <c r="I255" s="214"/>
      <c r="J255" s="214"/>
      <c r="K255" s="214"/>
      <c r="L255" s="214"/>
      <c r="M255" s="214"/>
    </row>
    <row r="256" spans="2:13" s="288" customFormat="1" ht="12" customHeight="1" x14ac:dyDescent="0.3">
      <c r="B256" s="281"/>
      <c r="C256" s="291"/>
      <c r="D256" s="281"/>
      <c r="E256" s="290"/>
      <c r="F256" s="290"/>
      <c r="G256" s="290"/>
      <c r="H256" s="281"/>
      <c r="I256" s="214"/>
      <c r="J256" s="214"/>
      <c r="K256" s="214"/>
      <c r="L256" s="214"/>
      <c r="M256" s="214"/>
    </row>
    <row r="257" spans="2:13" s="288" customFormat="1" ht="12" customHeight="1" x14ac:dyDescent="0.3">
      <c r="B257" s="281"/>
      <c r="C257" s="291"/>
      <c r="D257" s="281"/>
      <c r="E257" s="290"/>
      <c r="F257" s="290"/>
      <c r="G257" s="290"/>
      <c r="H257" s="281"/>
      <c r="I257" s="214"/>
      <c r="J257" s="214"/>
      <c r="K257" s="214"/>
      <c r="L257" s="214"/>
      <c r="M257" s="214"/>
    </row>
    <row r="258" spans="2:13" s="288" customFormat="1" ht="12" customHeight="1" x14ac:dyDescent="0.3">
      <c r="B258" s="281"/>
      <c r="C258" s="291"/>
      <c r="D258" s="281"/>
      <c r="E258" s="290"/>
      <c r="F258" s="290"/>
      <c r="G258" s="290"/>
      <c r="H258" s="281"/>
      <c r="I258" s="214"/>
      <c r="J258" s="214"/>
      <c r="K258" s="214"/>
      <c r="L258" s="214"/>
      <c r="M258" s="214"/>
    </row>
    <row r="259" spans="2:13" s="288" customFormat="1" ht="12" customHeight="1" x14ac:dyDescent="0.3">
      <c r="B259" s="281"/>
      <c r="C259" s="291"/>
      <c r="D259" s="281"/>
      <c r="E259" s="290"/>
      <c r="F259" s="290"/>
      <c r="G259" s="290"/>
      <c r="H259" s="281"/>
      <c r="I259" s="214"/>
      <c r="J259" s="214"/>
      <c r="K259" s="214"/>
      <c r="L259" s="214"/>
      <c r="M259" s="214"/>
    </row>
    <row r="260" spans="2:13" s="288" customFormat="1" ht="12" customHeight="1" x14ac:dyDescent="0.3">
      <c r="B260" s="281"/>
      <c r="C260" s="291"/>
      <c r="D260" s="281"/>
      <c r="E260" s="290"/>
      <c r="F260" s="290"/>
      <c r="G260" s="290"/>
      <c r="H260" s="281"/>
      <c r="I260" s="214"/>
      <c r="J260" s="214"/>
      <c r="K260" s="214"/>
      <c r="L260" s="214"/>
      <c r="M260" s="214"/>
    </row>
    <row r="261" spans="2:13" s="288" customFormat="1" ht="12" customHeight="1" x14ac:dyDescent="0.3">
      <c r="B261" s="281"/>
      <c r="C261" s="291"/>
      <c r="D261" s="281"/>
      <c r="E261" s="290"/>
      <c r="F261" s="290"/>
      <c r="G261" s="290"/>
      <c r="H261" s="281"/>
      <c r="I261" s="214"/>
      <c r="J261" s="214"/>
      <c r="K261" s="214"/>
      <c r="L261" s="214"/>
      <c r="M261" s="214"/>
    </row>
    <row r="262" spans="2:13" s="288" customFormat="1" ht="12" customHeight="1" x14ac:dyDescent="0.3">
      <c r="B262" s="281"/>
      <c r="C262" s="291"/>
      <c r="D262" s="281"/>
      <c r="E262" s="290"/>
      <c r="F262" s="290"/>
      <c r="G262" s="290"/>
      <c r="H262" s="281"/>
      <c r="I262" s="214"/>
      <c r="J262" s="214"/>
      <c r="K262" s="214"/>
      <c r="L262" s="214"/>
      <c r="M262" s="214"/>
    </row>
    <row r="263" spans="2:13" s="288" customFormat="1" ht="12" customHeight="1" x14ac:dyDescent="0.3">
      <c r="B263" s="281"/>
      <c r="C263" s="291"/>
      <c r="D263" s="281"/>
      <c r="E263" s="290"/>
      <c r="F263" s="290"/>
      <c r="G263" s="290"/>
      <c r="H263" s="281"/>
      <c r="I263" s="214"/>
      <c r="J263" s="214"/>
      <c r="K263" s="214"/>
      <c r="L263" s="214"/>
      <c r="M263" s="214"/>
    </row>
    <row r="264" spans="2:13" s="288" customFormat="1" ht="12" customHeight="1" x14ac:dyDescent="0.3">
      <c r="B264" s="281"/>
      <c r="C264" s="291"/>
      <c r="D264" s="281"/>
      <c r="E264" s="290"/>
      <c r="F264" s="290"/>
      <c r="G264" s="290"/>
      <c r="H264" s="281"/>
      <c r="I264" s="214"/>
      <c r="J264" s="214"/>
      <c r="K264" s="214"/>
      <c r="L264" s="214"/>
      <c r="M264" s="214"/>
    </row>
    <row r="265" spans="2:13" s="288" customFormat="1" ht="12" customHeight="1" x14ac:dyDescent="0.3">
      <c r="B265" s="281"/>
      <c r="C265" s="291"/>
      <c r="D265" s="281"/>
      <c r="E265" s="290"/>
      <c r="F265" s="290"/>
      <c r="G265" s="290"/>
      <c r="H265" s="281"/>
      <c r="I265" s="214"/>
      <c r="J265" s="214"/>
      <c r="K265" s="214"/>
      <c r="L265" s="214"/>
      <c r="M265" s="214"/>
    </row>
    <row r="266" spans="2:13" s="288" customFormat="1" ht="12" customHeight="1" x14ac:dyDescent="0.3">
      <c r="B266" s="281"/>
      <c r="C266" s="291"/>
      <c r="D266" s="281"/>
      <c r="E266" s="290"/>
      <c r="F266" s="290"/>
      <c r="G266" s="290"/>
      <c r="H266" s="281"/>
      <c r="I266" s="214"/>
      <c r="J266" s="214"/>
      <c r="K266" s="214"/>
      <c r="L266" s="214"/>
      <c r="M266" s="214"/>
    </row>
    <row r="267" spans="2:13" s="288" customFormat="1" ht="12" customHeight="1" x14ac:dyDescent="0.3">
      <c r="B267" s="281"/>
      <c r="C267" s="291"/>
      <c r="D267" s="281"/>
      <c r="E267" s="290"/>
      <c r="F267" s="290"/>
      <c r="G267" s="290"/>
      <c r="H267" s="281"/>
      <c r="I267" s="214"/>
      <c r="J267" s="214"/>
      <c r="K267" s="214"/>
      <c r="L267" s="214"/>
      <c r="M267" s="214"/>
    </row>
    <row r="268" spans="2:13" s="288" customFormat="1" ht="12" customHeight="1" x14ac:dyDescent="0.3">
      <c r="B268" s="281"/>
      <c r="C268" s="291"/>
      <c r="D268" s="281"/>
      <c r="E268" s="290"/>
      <c r="F268" s="290"/>
      <c r="G268" s="290"/>
      <c r="H268" s="281"/>
      <c r="I268" s="214"/>
      <c r="J268" s="214"/>
      <c r="K268" s="214"/>
      <c r="L268" s="214"/>
      <c r="M268" s="214"/>
    </row>
    <row r="269" spans="2:13" s="288" customFormat="1" ht="12" customHeight="1" x14ac:dyDescent="0.3">
      <c r="B269" s="281"/>
      <c r="C269" s="291"/>
      <c r="D269" s="281"/>
      <c r="E269" s="290"/>
      <c r="F269" s="290"/>
      <c r="G269" s="290"/>
      <c r="H269" s="281"/>
      <c r="I269" s="214"/>
      <c r="J269" s="214"/>
      <c r="K269" s="214"/>
      <c r="L269" s="214"/>
      <c r="M269" s="214"/>
    </row>
    <row r="270" spans="2:13" s="288" customFormat="1" ht="12" customHeight="1" x14ac:dyDescent="0.3">
      <c r="B270" s="281"/>
      <c r="C270" s="291"/>
      <c r="D270" s="281"/>
      <c r="E270" s="290"/>
      <c r="F270" s="290"/>
      <c r="G270" s="290"/>
      <c r="H270" s="281"/>
      <c r="I270" s="214"/>
      <c r="J270" s="214"/>
      <c r="K270" s="214"/>
      <c r="L270" s="214"/>
      <c r="M270" s="214"/>
    </row>
    <row r="271" spans="2:13" s="288" customFormat="1" ht="12" customHeight="1" x14ac:dyDescent="0.3">
      <c r="B271" s="281"/>
      <c r="C271" s="291"/>
      <c r="D271" s="281"/>
      <c r="E271" s="290"/>
      <c r="F271" s="290"/>
      <c r="G271" s="290"/>
      <c r="H271" s="281"/>
      <c r="I271" s="214"/>
      <c r="J271" s="214"/>
      <c r="K271" s="214"/>
      <c r="L271" s="214"/>
      <c r="M271" s="214"/>
    </row>
    <row r="272" spans="2:13" s="288" customFormat="1" ht="12" customHeight="1" x14ac:dyDescent="0.3">
      <c r="B272" s="281"/>
      <c r="C272" s="291"/>
      <c r="D272" s="281"/>
      <c r="E272" s="290"/>
      <c r="F272" s="290"/>
      <c r="G272" s="290"/>
      <c r="H272" s="281"/>
      <c r="I272" s="214"/>
      <c r="J272" s="214"/>
      <c r="K272" s="214"/>
      <c r="L272" s="214"/>
      <c r="M272" s="214"/>
    </row>
    <row r="273" spans="2:13" s="288" customFormat="1" ht="12" customHeight="1" x14ac:dyDescent="0.3">
      <c r="B273" s="281"/>
      <c r="C273" s="291"/>
      <c r="D273" s="281"/>
      <c r="E273" s="290"/>
      <c r="F273" s="290"/>
      <c r="G273" s="290"/>
      <c r="H273" s="281"/>
      <c r="I273" s="214"/>
      <c r="J273" s="214"/>
      <c r="K273" s="214"/>
      <c r="L273" s="214"/>
      <c r="M273" s="214"/>
    </row>
    <row r="274" spans="2:13" s="288" customFormat="1" ht="12" customHeight="1" x14ac:dyDescent="0.3">
      <c r="B274" s="281"/>
      <c r="C274" s="291"/>
      <c r="D274" s="281"/>
      <c r="E274" s="290"/>
      <c r="F274" s="290"/>
      <c r="G274" s="290"/>
      <c r="H274" s="281"/>
      <c r="I274" s="214"/>
      <c r="J274" s="214"/>
      <c r="K274" s="214"/>
      <c r="L274" s="214"/>
      <c r="M274" s="214"/>
    </row>
    <row r="275" spans="2:13" s="288" customFormat="1" ht="12" customHeight="1" x14ac:dyDescent="0.3">
      <c r="B275" s="281"/>
      <c r="C275" s="291"/>
      <c r="D275" s="281"/>
      <c r="E275" s="290"/>
      <c r="F275" s="290"/>
      <c r="G275" s="290"/>
      <c r="H275" s="281"/>
      <c r="I275" s="214"/>
      <c r="J275" s="214"/>
      <c r="K275" s="214"/>
      <c r="L275" s="214"/>
      <c r="M275" s="214"/>
    </row>
    <row r="276" spans="2:13" s="288" customFormat="1" ht="12" customHeight="1" x14ac:dyDescent="0.3">
      <c r="B276" s="281"/>
      <c r="C276" s="291"/>
      <c r="D276" s="281"/>
      <c r="E276" s="290"/>
      <c r="F276" s="290"/>
      <c r="G276" s="290"/>
      <c r="H276" s="281"/>
      <c r="I276" s="214"/>
      <c r="J276" s="214"/>
      <c r="K276" s="214"/>
      <c r="L276" s="214"/>
      <c r="M276" s="214"/>
    </row>
    <row r="277" spans="2:13" s="288" customFormat="1" ht="12" customHeight="1" x14ac:dyDescent="0.3">
      <c r="B277" s="281"/>
      <c r="C277" s="291"/>
      <c r="D277" s="281"/>
      <c r="E277" s="290"/>
      <c r="F277" s="290"/>
      <c r="G277" s="290"/>
      <c r="H277" s="281"/>
      <c r="I277" s="214"/>
      <c r="J277" s="214"/>
      <c r="K277" s="214"/>
      <c r="L277" s="214"/>
      <c r="M277" s="214"/>
    </row>
    <row r="278" spans="2:13" s="288" customFormat="1" ht="12" customHeight="1" x14ac:dyDescent="0.3">
      <c r="B278" s="281"/>
      <c r="C278" s="291"/>
      <c r="D278" s="281"/>
      <c r="E278" s="290"/>
      <c r="F278" s="290"/>
      <c r="G278" s="290"/>
      <c r="H278" s="281"/>
      <c r="I278" s="214"/>
      <c r="J278" s="214"/>
      <c r="K278" s="214"/>
      <c r="L278" s="214"/>
      <c r="M278" s="214"/>
    </row>
    <row r="279" spans="2:13" s="288" customFormat="1" ht="12" customHeight="1" x14ac:dyDescent="0.3">
      <c r="B279" s="281"/>
      <c r="C279" s="291"/>
      <c r="D279" s="281"/>
      <c r="E279" s="290"/>
      <c r="F279" s="290"/>
      <c r="G279" s="290"/>
      <c r="H279" s="281"/>
      <c r="I279" s="214"/>
      <c r="J279" s="214"/>
      <c r="K279" s="214"/>
      <c r="L279" s="214"/>
      <c r="M279" s="214"/>
    </row>
    <row r="280" spans="2:13" s="288" customFormat="1" ht="12" customHeight="1" x14ac:dyDescent="0.3">
      <c r="B280" s="281"/>
      <c r="C280" s="291"/>
      <c r="D280" s="281"/>
      <c r="E280" s="290"/>
      <c r="F280" s="290"/>
      <c r="G280" s="290"/>
      <c r="H280" s="281"/>
      <c r="I280" s="214"/>
      <c r="J280" s="214"/>
      <c r="K280" s="214"/>
      <c r="L280" s="214"/>
      <c r="M280" s="214"/>
    </row>
    <row r="281" spans="2:13" s="288" customFormat="1" ht="12" customHeight="1" x14ac:dyDescent="0.3">
      <c r="B281" s="281"/>
      <c r="C281" s="291"/>
      <c r="D281" s="281"/>
      <c r="E281" s="290"/>
      <c r="F281" s="290"/>
      <c r="G281" s="290"/>
      <c r="H281" s="281"/>
      <c r="I281" s="214"/>
      <c r="J281" s="214"/>
      <c r="K281" s="214"/>
      <c r="L281" s="214"/>
      <c r="M281" s="214"/>
    </row>
    <row r="282" spans="2:13" s="288" customFormat="1" ht="12" customHeight="1" x14ac:dyDescent="0.3">
      <c r="B282" s="281"/>
      <c r="C282" s="291"/>
      <c r="D282" s="281"/>
      <c r="E282" s="290"/>
      <c r="F282" s="290"/>
      <c r="G282" s="290"/>
      <c r="H282" s="281"/>
      <c r="I282" s="214"/>
      <c r="J282" s="214"/>
      <c r="K282" s="214"/>
      <c r="L282" s="214"/>
      <c r="M282" s="214"/>
    </row>
    <row r="283" spans="2:13" s="288" customFormat="1" ht="12" customHeight="1" x14ac:dyDescent="0.3">
      <c r="B283" s="281"/>
      <c r="C283" s="291"/>
      <c r="D283" s="281"/>
      <c r="E283" s="290"/>
      <c r="F283" s="290"/>
      <c r="G283" s="290"/>
      <c r="H283" s="281"/>
      <c r="I283" s="214"/>
      <c r="J283" s="214"/>
      <c r="K283" s="214"/>
      <c r="L283" s="214"/>
      <c r="M283" s="214"/>
    </row>
    <row r="284" spans="2:13" s="288" customFormat="1" ht="12" customHeight="1" x14ac:dyDescent="0.3">
      <c r="B284" s="281"/>
      <c r="C284" s="291"/>
      <c r="D284" s="281"/>
      <c r="E284" s="290"/>
      <c r="F284" s="290"/>
      <c r="G284" s="290"/>
      <c r="H284" s="281"/>
      <c r="I284" s="214"/>
      <c r="J284" s="214"/>
      <c r="K284" s="214"/>
      <c r="L284" s="214"/>
      <c r="M284" s="214"/>
    </row>
    <row r="285" spans="2:13" s="288" customFormat="1" ht="12" customHeight="1" x14ac:dyDescent="0.3">
      <c r="B285" s="281"/>
      <c r="C285" s="291"/>
      <c r="D285" s="281"/>
      <c r="E285" s="290"/>
      <c r="F285" s="290"/>
      <c r="G285" s="290"/>
      <c r="H285" s="281"/>
      <c r="I285" s="214"/>
      <c r="J285" s="214"/>
      <c r="K285" s="214"/>
      <c r="L285" s="214"/>
      <c r="M285" s="214"/>
    </row>
    <row r="286" spans="2:13" s="288" customFormat="1" ht="12" customHeight="1" x14ac:dyDescent="0.3">
      <c r="B286" s="281"/>
      <c r="C286" s="291"/>
      <c r="D286" s="281"/>
      <c r="E286" s="290"/>
      <c r="F286" s="290"/>
      <c r="G286" s="290"/>
      <c r="H286" s="281"/>
      <c r="I286" s="214"/>
      <c r="J286" s="214"/>
      <c r="K286" s="214"/>
      <c r="L286" s="214"/>
      <c r="M286" s="214"/>
    </row>
    <row r="287" spans="2:13" s="288" customFormat="1" ht="12" customHeight="1" x14ac:dyDescent="0.3">
      <c r="B287" s="281"/>
      <c r="C287" s="291"/>
      <c r="D287" s="281"/>
      <c r="E287" s="290"/>
      <c r="F287" s="290"/>
      <c r="G287" s="290"/>
      <c r="H287" s="281"/>
      <c r="I287" s="214"/>
      <c r="J287" s="214"/>
      <c r="K287" s="214"/>
      <c r="L287" s="214"/>
      <c r="M287" s="214"/>
    </row>
    <row r="288" spans="2:13" s="288" customFormat="1" ht="12" customHeight="1" x14ac:dyDescent="0.3">
      <c r="B288" s="281"/>
      <c r="C288" s="291"/>
      <c r="D288" s="281"/>
      <c r="E288" s="290"/>
      <c r="F288" s="290"/>
      <c r="G288" s="290"/>
      <c r="H288" s="281"/>
      <c r="I288" s="214"/>
      <c r="J288" s="214"/>
      <c r="K288" s="214"/>
      <c r="L288" s="214"/>
      <c r="M288" s="214"/>
    </row>
    <row r="289" spans="2:18" s="288" customFormat="1" ht="12" customHeight="1" x14ac:dyDescent="0.3">
      <c r="B289" s="281"/>
      <c r="C289" s="291"/>
      <c r="D289" s="281"/>
      <c r="E289" s="290"/>
      <c r="F289" s="290"/>
      <c r="G289" s="290"/>
      <c r="H289" s="281"/>
      <c r="I289" s="214"/>
      <c r="J289" s="214"/>
      <c r="K289" s="214"/>
      <c r="L289" s="214"/>
      <c r="M289" s="214"/>
    </row>
    <row r="290" spans="2:18" s="288" customFormat="1" ht="12" customHeight="1" x14ac:dyDescent="0.3">
      <c r="B290" s="281"/>
      <c r="C290" s="291"/>
      <c r="D290" s="281"/>
      <c r="E290" s="290"/>
      <c r="F290" s="290"/>
      <c r="G290" s="290"/>
      <c r="H290" s="281"/>
      <c r="I290" s="214"/>
      <c r="J290" s="214"/>
      <c r="K290" s="214"/>
      <c r="L290" s="214"/>
      <c r="M290" s="214"/>
    </row>
    <row r="291" spans="2:18" s="288" customFormat="1" ht="12" customHeight="1" x14ac:dyDescent="0.3">
      <c r="B291" s="281"/>
      <c r="C291" s="291"/>
      <c r="D291" s="281"/>
      <c r="E291" s="290"/>
      <c r="F291" s="290"/>
      <c r="G291" s="290"/>
      <c r="H291" s="281"/>
      <c r="I291" s="214"/>
      <c r="J291" s="214"/>
      <c r="K291" s="214"/>
      <c r="L291" s="214"/>
      <c r="M291" s="214"/>
    </row>
    <row r="292" spans="2:18" s="288" customFormat="1" ht="12" customHeight="1" x14ac:dyDescent="0.3">
      <c r="B292" s="281"/>
      <c r="C292" s="291"/>
      <c r="D292" s="281"/>
      <c r="E292" s="290"/>
      <c r="F292" s="290"/>
      <c r="G292" s="290"/>
      <c r="H292" s="281"/>
      <c r="I292" s="214"/>
      <c r="J292" s="214"/>
      <c r="K292" s="214"/>
      <c r="L292" s="214"/>
      <c r="M292" s="214"/>
    </row>
    <row r="293" spans="2:18" s="288" customFormat="1" ht="12" customHeight="1" x14ac:dyDescent="0.3">
      <c r="B293" s="281"/>
      <c r="C293" s="291"/>
      <c r="D293" s="281"/>
      <c r="E293" s="290"/>
      <c r="F293" s="290"/>
      <c r="G293" s="290"/>
      <c r="H293" s="281"/>
      <c r="I293" s="214"/>
      <c r="J293" s="214"/>
      <c r="K293" s="214"/>
      <c r="L293" s="214"/>
      <c r="M293" s="214"/>
    </row>
    <row r="294" spans="2:18" s="288" customFormat="1" ht="12" customHeight="1" x14ac:dyDescent="0.3">
      <c r="B294" s="281"/>
      <c r="C294" s="291"/>
      <c r="D294" s="281"/>
      <c r="E294" s="290"/>
      <c r="F294" s="290"/>
      <c r="G294" s="290"/>
      <c r="H294" s="281"/>
      <c r="I294" s="214"/>
      <c r="J294" s="214"/>
      <c r="K294" s="214"/>
      <c r="L294" s="214"/>
      <c r="M294" s="214"/>
    </row>
    <row r="295" spans="2:18" s="288" customFormat="1" ht="12" customHeight="1" x14ac:dyDescent="0.3">
      <c r="B295" s="281"/>
      <c r="C295" s="291"/>
      <c r="D295" s="281"/>
      <c r="E295" s="290"/>
      <c r="F295" s="290"/>
      <c r="G295" s="290"/>
      <c r="H295" s="281"/>
      <c r="I295" s="214"/>
      <c r="J295" s="214"/>
      <c r="K295" s="214"/>
      <c r="L295" s="214"/>
      <c r="M295" s="214"/>
    </row>
    <row r="296" spans="2:18" s="288" customFormat="1" ht="12" customHeight="1" x14ac:dyDescent="0.3">
      <c r="B296" s="281"/>
      <c r="C296" s="291"/>
      <c r="D296" s="281"/>
      <c r="E296" s="290"/>
      <c r="F296" s="290"/>
      <c r="G296" s="290"/>
      <c r="H296" s="281"/>
      <c r="I296" s="214"/>
      <c r="J296" s="214"/>
      <c r="K296" s="214"/>
      <c r="L296" s="214"/>
      <c r="M296" s="214"/>
    </row>
    <row r="297" spans="2:18" s="288" customFormat="1" ht="12" customHeight="1" x14ac:dyDescent="0.3">
      <c r="B297" s="281"/>
      <c r="C297" s="291"/>
      <c r="D297" s="281"/>
      <c r="E297" s="290"/>
      <c r="F297" s="290"/>
      <c r="G297" s="290"/>
      <c r="H297" s="281"/>
      <c r="I297" s="214"/>
      <c r="J297" s="214"/>
      <c r="K297" s="214"/>
      <c r="L297" s="214"/>
      <c r="M297" s="214"/>
    </row>
    <row r="298" spans="2:18" s="288" customFormat="1" ht="12" customHeight="1" x14ac:dyDescent="0.3">
      <c r="B298" s="281"/>
      <c r="C298" s="291"/>
      <c r="D298" s="281"/>
      <c r="E298" s="290"/>
      <c r="F298" s="290"/>
      <c r="G298" s="290"/>
      <c r="H298" s="281"/>
      <c r="I298" s="214"/>
      <c r="J298" s="214"/>
      <c r="K298" s="214"/>
      <c r="L298" s="214"/>
      <c r="M298" s="214"/>
    </row>
    <row r="299" spans="2:18" s="288" customFormat="1" ht="12" customHeight="1" x14ac:dyDescent="0.3">
      <c r="B299" s="281"/>
      <c r="C299" s="291"/>
      <c r="D299" s="281"/>
      <c r="E299" s="290"/>
      <c r="F299" s="290"/>
      <c r="G299" s="290"/>
      <c r="H299" s="281"/>
      <c r="I299" s="214"/>
      <c r="J299" s="214"/>
      <c r="K299" s="214"/>
      <c r="L299" s="214"/>
      <c r="M299" s="214"/>
    </row>
    <row r="300" spans="2:18" s="288" customFormat="1" ht="12" customHeight="1" x14ac:dyDescent="0.3">
      <c r="B300" s="281"/>
      <c r="C300" s="291"/>
      <c r="D300" s="281"/>
      <c r="E300" s="290"/>
      <c r="F300" s="290"/>
      <c r="G300" s="290"/>
      <c r="H300" s="281"/>
      <c r="I300" s="214"/>
      <c r="J300" s="214"/>
      <c r="K300" s="214"/>
      <c r="L300" s="214"/>
      <c r="M300" s="214"/>
    </row>
    <row r="301" spans="2:18" s="292" customFormat="1" ht="12" customHeight="1" x14ac:dyDescent="0.3">
      <c r="B301" s="282"/>
      <c r="C301" s="293"/>
      <c r="D301" s="282"/>
      <c r="E301" s="294"/>
      <c r="F301" s="294"/>
      <c r="G301" s="294"/>
      <c r="H301" s="282"/>
      <c r="I301" s="214"/>
      <c r="J301" s="214"/>
      <c r="K301" s="214"/>
      <c r="L301" s="214"/>
      <c r="M301" s="214"/>
      <c r="N301" s="288"/>
      <c r="O301" s="288"/>
      <c r="P301" s="288"/>
      <c r="Q301" s="288"/>
      <c r="R301" s="288"/>
    </row>
    <row r="302" spans="2:18" s="292" customFormat="1" ht="12" customHeight="1" x14ac:dyDescent="0.3">
      <c r="B302" s="282"/>
      <c r="C302" s="293"/>
      <c r="D302" s="282"/>
      <c r="E302" s="294"/>
      <c r="F302" s="294"/>
      <c r="G302" s="294"/>
      <c r="H302" s="282"/>
      <c r="I302" s="214"/>
      <c r="J302" s="214"/>
      <c r="K302" s="214"/>
      <c r="L302" s="214"/>
      <c r="M302" s="214"/>
      <c r="N302" s="288"/>
      <c r="O302" s="288"/>
      <c r="P302" s="288"/>
      <c r="Q302" s="288"/>
      <c r="R302" s="288"/>
    </row>
    <row r="303" spans="2:18" s="292" customFormat="1" ht="12" customHeight="1" x14ac:dyDescent="0.3">
      <c r="B303" s="282"/>
      <c r="C303" s="293"/>
      <c r="D303" s="282"/>
      <c r="E303" s="294"/>
      <c r="F303" s="294"/>
      <c r="G303" s="294"/>
      <c r="H303" s="282"/>
      <c r="I303" s="214"/>
      <c r="J303" s="214"/>
      <c r="K303" s="214"/>
      <c r="L303" s="214"/>
      <c r="M303" s="214"/>
      <c r="N303" s="288"/>
      <c r="O303" s="288"/>
      <c r="P303" s="288"/>
      <c r="Q303" s="288"/>
      <c r="R303" s="288"/>
    </row>
    <row r="304" spans="2:18" s="292" customFormat="1" ht="12" customHeight="1" x14ac:dyDescent="0.3">
      <c r="B304" s="282"/>
      <c r="C304" s="293"/>
      <c r="D304" s="282"/>
      <c r="E304" s="294"/>
      <c r="F304" s="294"/>
      <c r="G304" s="294"/>
      <c r="H304" s="282"/>
      <c r="I304" s="214"/>
      <c r="J304" s="214"/>
      <c r="K304" s="214"/>
      <c r="L304" s="214"/>
      <c r="M304" s="214"/>
      <c r="N304" s="288"/>
      <c r="O304" s="288"/>
      <c r="P304" s="288"/>
      <c r="Q304" s="288"/>
      <c r="R304" s="288"/>
    </row>
    <row r="305" spans="2:18" s="292" customFormat="1" ht="12" customHeight="1" x14ac:dyDescent="0.3">
      <c r="B305" s="282"/>
      <c r="C305" s="293"/>
      <c r="D305" s="282"/>
      <c r="E305" s="294"/>
      <c r="F305" s="294"/>
      <c r="G305" s="294"/>
      <c r="H305" s="282"/>
      <c r="I305" s="214"/>
      <c r="J305" s="214"/>
      <c r="K305" s="214"/>
      <c r="L305" s="214"/>
      <c r="M305" s="214"/>
      <c r="N305" s="288"/>
      <c r="O305" s="288"/>
      <c r="P305" s="288"/>
      <c r="Q305" s="288"/>
      <c r="R305" s="288"/>
    </row>
    <row r="306" spans="2:18" s="292" customFormat="1" ht="12" customHeight="1" x14ac:dyDescent="0.3">
      <c r="B306" s="282"/>
      <c r="C306" s="293"/>
      <c r="D306" s="282"/>
      <c r="E306" s="294"/>
      <c r="F306" s="294"/>
      <c r="G306" s="294"/>
      <c r="H306" s="282"/>
      <c r="I306" s="214"/>
      <c r="J306" s="214"/>
      <c r="K306" s="214"/>
      <c r="L306" s="214"/>
      <c r="M306" s="214"/>
      <c r="N306" s="288"/>
      <c r="O306" s="288"/>
      <c r="P306" s="288"/>
      <c r="Q306" s="288"/>
      <c r="R306" s="288"/>
    </row>
    <row r="307" spans="2:18" s="292" customFormat="1" ht="12" customHeight="1" x14ac:dyDescent="0.3">
      <c r="B307" s="282"/>
      <c r="C307" s="293"/>
      <c r="D307" s="282"/>
      <c r="E307" s="294"/>
      <c r="F307" s="294"/>
      <c r="G307" s="294"/>
      <c r="H307" s="282"/>
      <c r="I307" s="214"/>
      <c r="J307" s="214"/>
      <c r="K307" s="214"/>
      <c r="L307" s="214"/>
      <c r="M307" s="214"/>
      <c r="N307" s="288"/>
      <c r="O307" s="288"/>
      <c r="P307" s="288"/>
      <c r="Q307" s="288"/>
      <c r="R307" s="288"/>
    </row>
    <row r="308" spans="2:18" s="292" customFormat="1" ht="12" customHeight="1" x14ac:dyDescent="0.3">
      <c r="B308" s="282"/>
      <c r="C308" s="293"/>
      <c r="D308" s="282"/>
      <c r="E308" s="294"/>
      <c r="F308" s="294"/>
      <c r="G308" s="294"/>
      <c r="H308" s="282"/>
      <c r="I308" s="214"/>
      <c r="J308" s="214"/>
      <c r="K308" s="214"/>
      <c r="L308" s="214"/>
      <c r="M308" s="214"/>
      <c r="N308" s="288"/>
      <c r="O308" s="288"/>
      <c r="P308" s="288"/>
      <c r="Q308" s="288"/>
      <c r="R308" s="288"/>
    </row>
    <row r="309" spans="2:18" s="292" customFormat="1" ht="12" customHeight="1" x14ac:dyDescent="0.3">
      <c r="B309" s="282"/>
      <c r="C309" s="293"/>
      <c r="D309" s="282"/>
      <c r="E309" s="294"/>
      <c r="F309" s="294"/>
      <c r="G309" s="294"/>
      <c r="H309" s="282"/>
      <c r="I309" s="214"/>
      <c r="J309" s="214"/>
      <c r="K309" s="214"/>
      <c r="L309" s="214"/>
      <c r="M309" s="214"/>
      <c r="N309" s="288"/>
      <c r="O309" s="288"/>
      <c r="P309" s="288"/>
      <c r="Q309" s="288"/>
      <c r="R309" s="288"/>
    </row>
    <row r="310" spans="2:18" s="292" customFormat="1" ht="12" customHeight="1" x14ac:dyDescent="0.3">
      <c r="B310" s="282"/>
      <c r="C310" s="293"/>
      <c r="D310" s="282"/>
      <c r="E310" s="294"/>
      <c r="F310" s="294"/>
      <c r="G310" s="294"/>
      <c r="H310" s="282"/>
      <c r="I310" s="214"/>
      <c r="J310" s="214"/>
      <c r="K310" s="214"/>
      <c r="L310" s="214"/>
      <c r="M310" s="214"/>
      <c r="N310" s="288"/>
      <c r="O310" s="288"/>
      <c r="P310" s="288"/>
      <c r="Q310" s="288"/>
      <c r="R310" s="288"/>
    </row>
    <row r="311" spans="2:18" s="292" customFormat="1" ht="12" customHeight="1" x14ac:dyDescent="0.3">
      <c r="B311" s="282"/>
      <c r="C311" s="293"/>
      <c r="D311" s="282"/>
      <c r="E311" s="294"/>
      <c r="F311" s="294"/>
      <c r="G311" s="294"/>
      <c r="H311" s="282"/>
      <c r="I311" s="214"/>
      <c r="J311" s="214"/>
      <c r="K311" s="214"/>
      <c r="L311" s="214"/>
      <c r="M311" s="214"/>
      <c r="N311" s="288"/>
      <c r="O311" s="288"/>
      <c r="P311" s="288"/>
      <c r="Q311" s="288"/>
      <c r="R311" s="288"/>
    </row>
    <row r="312" spans="2:18" s="292" customFormat="1" ht="12" customHeight="1" x14ac:dyDescent="0.3">
      <c r="B312" s="282"/>
      <c r="C312" s="293"/>
      <c r="D312" s="282"/>
      <c r="E312" s="294"/>
      <c r="F312" s="294"/>
      <c r="G312" s="294"/>
      <c r="H312" s="282"/>
      <c r="I312" s="214"/>
      <c r="J312" s="214"/>
      <c r="K312" s="214"/>
      <c r="L312" s="214"/>
      <c r="M312" s="214"/>
      <c r="N312" s="288"/>
      <c r="O312" s="288"/>
      <c r="P312" s="288"/>
      <c r="Q312" s="288"/>
      <c r="R312" s="288"/>
    </row>
    <row r="313" spans="2:18" s="292" customFormat="1" ht="12" customHeight="1" x14ac:dyDescent="0.3">
      <c r="B313" s="282"/>
      <c r="C313" s="293"/>
      <c r="D313" s="282"/>
      <c r="E313" s="294"/>
      <c r="F313" s="294"/>
      <c r="G313" s="294"/>
      <c r="H313" s="282"/>
      <c r="I313" s="214"/>
      <c r="J313" s="214"/>
      <c r="K313" s="214"/>
      <c r="L313" s="214"/>
      <c r="M313" s="214"/>
      <c r="N313" s="288"/>
      <c r="O313" s="288"/>
      <c r="P313" s="288"/>
      <c r="Q313" s="288"/>
      <c r="R313" s="288"/>
    </row>
    <row r="314" spans="2:18" s="292" customFormat="1" ht="12" customHeight="1" x14ac:dyDescent="0.3">
      <c r="B314" s="282"/>
      <c r="C314" s="293"/>
      <c r="D314" s="282"/>
      <c r="E314" s="294"/>
      <c r="F314" s="294"/>
      <c r="G314" s="294"/>
      <c r="H314" s="282"/>
      <c r="I314" s="214"/>
      <c r="J314" s="214"/>
      <c r="K314" s="214"/>
      <c r="L314" s="214"/>
      <c r="M314" s="214"/>
      <c r="N314" s="288"/>
      <c r="O314" s="288"/>
      <c r="P314" s="288"/>
      <c r="Q314" s="288"/>
      <c r="R314" s="288"/>
    </row>
    <row r="315" spans="2:18" s="292" customFormat="1" ht="12" customHeight="1" x14ac:dyDescent="0.3">
      <c r="B315" s="282"/>
      <c r="C315" s="293"/>
      <c r="D315" s="282"/>
      <c r="E315" s="294"/>
      <c r="F315" s="294"/>
      <c r="G315" s="294"/>
      <c r="H315" s="282"/>
      <c r="I315" s="214"/>
      <c r="J315" s="214"/>
      <c r="K315" s="214"/>
      <c r="L315" s="214"/>
      <c r="M315" s="214"/>
      <c r="N315" s="288"/>
      <c r="O315" s="288"/>
      <c r="P315" s="288"/>
      <c r="Q315" s="288"/>
      <c r="R315" s="288"/>
    </row>
    <row r="316" spans="2:18" s="292" customFormat="1" ht="12" customHeight="1" x14ac:dyDescent="0.3">
      <c r="B316" s="282"/>
      <c r="C316" s="293"/>
      <c r="D316" s="282"/>
      <c r="E316" s="294"/>
      <c r="F316" s="294"/>
      <c r="G316" s="294"/>
      <c r="H316" s="282"/>
      <c r="I316" s="214"/>
      <c r="J316" s="214"/>
      <c r="K316" s="214"/>
      <c r="L316" s="214"/>
      <c r="M316" s="214"/>
      <c r="N316" s="288"/>
      <c r="O316" s="288"/>
      <c r="P316" s="288"/>
      <c r="Q316" s="288"/>
      <c r="R316" s="288"/>
    </row>
    <row r="317" spans="2:18" s="292" customFormat="1" ht="12" customHeight="1" x14ac:dyDescent="0.3">
      <c r="B317" s="282"/>
      <c r="C317" s="293"/>
      <c r="D317" s="282"/>
      <c r="E317" s="294"/>
      <c r="F317" s="294"/>
      <c r="G317" s="294"/>
      <c r="H317" s="282"/>
      <c r="I317" s="214"/>
      <c r="J317" s="214"/>
      <c r="K317" s="214"/>
      <c r="L317" s="214"/>
      <c r="M317" s="214"/>
      <c r="N317" s="288"/>
      <c r="O317" s="288"/>
      <c r="P317" s="288"/>
      <c r="Q317" s="288"/>
      <c r="R317" s="288"/>
    </row>
    <row r="318" spans="2:18" s="292" customFormat="1" ht="12" customHeight="1" x14ac:dyDescent="0.3">
      <c r="B318" s="282"/>
      <c r="C318" s="293"/>
      <c r="D318" s="282"/>
      <c r="E318" s="294"/>
      <c r="F318" s="294"/>
      <c r="G318" s="294"/>
      <c r="H318" s="282"/>
      <c r="I318" s="214"/>
      <c r="J318" s="214"/>
      <c r="K318" s="214"/>
      <c r="L318" s="214"/>
      <c r="M318" s="214"/>
      <c r="N318" s="288"/>
      <c r="O318" s="288"/>
      <c r="P318" s="288"/>
      <c r="Q318" s="288"/>
      <c r="R318" s="288"/>
    </row>
    <row r="319" spans="2:18" s="292" customFormat="1" ht="12" customHeight="1" x14ac:dyDescent="0.3">
      <c r="B319" s="282"/>
      <c r="C319" s="293"/>
      <c r="D319" s="282"/>
      <c r="E319" s="294"/>
      <c r="F319" s="294"/>
      <c r="G319" s="294"/>
      <c r="H319" s="282"/>
      <c r="I319" s="214"/>
      <c r="J319" s="214"/>
      <c r="K319" s="214"/>
      <c r="L319" s="214"/>
      <c r="M319" s="214"/>
      <c r="N319" s="288"/>
      <c r="O319" s="288"/>
      <c r="P319" s="288"/>
      <c r="Q319" s="288"/>
      <c r="R319" s="288"/>
    </row>
    <row r="320" spans="2:18" s="292" customFormat="1" ht="12" customHeight="1" x14ac:dyDescent="0.3">
      <c r="B320" s="282"/>
      <c r="C320" s="293"/>
      <c r="D320" s="282"/>
      <c r="E320" s="294"/>
      <c r="F320" s="294"/>
      <c r="G320" s="294"/>
      <c r="H320" s="282"/>
      <c r="I320" s="214"/>
      <c r="J320" s="214"/>
      <c r="K320" s="214"/>
      <c r="L320" s="214"/>
      <c r="M320" s="214"/>
      <c r="N320" s="288"/>
      <c r="O320" s="288"/>
      <c r="P320" s="288"/>
      <c r="Q320" s="288"/>
      <c r="R320" s="288"/>
    </row>
    <row r="321" spans="2:18" s="292" customFormat="1" ht="12" customHeight="1" x14ac:dyDescent="0.3">
      <c r="B321" s="282"/>
      <c r="C321" s="293"/>
      <c r="D321" s="282"/>
      <c r="E321" s="294"/>
      <c r="F321" s="294"/>
      <c r="G321" s="294"/>
      <c r="H321" s="282"/>
      <c r="I321" s="214"/>
      <c r="J321" s="214"/>
      <c r="K321" s="214"/>
      <c r="L321" s="214"/>
      <c r="M321" s="214"/>
      <c r="N321" s="288"/>
      <c r="O321" s="288"/>
      <c r="P321" s="288"/>
      <c r="Q321" s="288"/>
      <c r="R321" s="288"/>
    </row>
    <row r="322" spans="2:18" s="292" customFormat="1" ht="12" customHeight="1" x14ac:dyDescent="0.3">
      <c r="B322" s="282"/>
      <c r="C322" s="293"/>
      <c r="D322" s="282"/>
      <c r="E322" s="294"/>
      <c r="F322" s="294"/>
      <c r="G322" s="294"/>
      <c r="H322" s="282"/>
      <c r="I322" s="214"/>
      <c r="J322" s="214"/>
      <c r="K322" s="214"/>
      <c r="L322" s="214"/>
      <c r="M322" s="214"/>
      <c r="N322" s="288"/>
      <c r="O322" s="288"/>
      <c r="P322" s="288"/>
      <c r="Q322" s="288"/>
      <c r="R322" s="288"/>
    </row>
    <row r="323" spans="2:18" s="292" customFormat="1" ht="12" customHeight="1" x14ac:dyDescent="0.3">
      <c r="B323" s="282"/>
      <c r="C323" s="293"/>
      <c r="D323" s="282"/>
      <c r="E323" s="294"/>
      <c r="F323" s="294"/>
      <c r="G323" s="294"/>
      <c r="H323" s="282"/>
      <c r="I323" s="214"/>
      <c r="J323" s="214"/>
      <c r="K323" s="214"/>
      <c r="L323" s="214"/>
      <c r="M323" s="214"/>
      <c r="N323" s="288"/>
      <c r="O323" s="288"/>
      <c r="P323" s="288"/>
      <c r="Q323" s="288"/>
      <c r="R323" s="288"/>
    </row>
    <row r="324" spans="2:18" s="292" customFormat="1" ht="12" customHeight="1" x14ac:dyDescent="0.3">
      <c r="B324" s="282"/>
      <c r="C324" s="293"/>
      <c r="D324" s="282"/>
      <c r="E324" s="294"/>
      <c r="F324" s="294"/>
      <c r="G324" s="294"/>
      <c r="H324" s="282"/>
      <c r="I324" s="214"/>
      <c r="J324" s="214"/>
      <c r="K324" s="214"/>
      <c r="L324" s="214"/>
      <c r="M324" s="214"/>
      <c r="N324" s="288"/>
      <c r="O324" s="288"/>
      <c r="P324" s="288"/>
      <c r="Q324" s="288"/>
      <c r="R324" s="288"/>
    </row>
    <row r="325" spans="2:18" s="292" customFormat="1" ht="12" customHeight="1" x14ac:dyDescent="0.3">
      <c r="B325" s="282"/>
      <c r="C325" s="293"/>
      <c r="D325" s="282"/>
      <c r="E325" s="294"/>
      <c r="F325" s="294"/>
      <c r="G325" s="294"/>
      <c r="H325" s="282"/>
      <c r="I325" s="214"/>
      <c r="J325" s="214"/>
      <c r="K325" s="214"/>
      <c r="L325" s="214"/>
      <c r="M325" s="214"/>
      <c r="N325" s="288"/>
      <c r="O325" s="288"/>
      <c r="P325" s="288"/>
      <c r="Q325" s="288"/>
      <c r="R325" s="288"/>
    </row>
    <row r="326" spans="2:18" s="292" customFormat="1" ht="12" customHeight="1" x14ac:dyDescent="0.3">
      <c r="B326" s="282"/>
      <c r="C326" s="293"/>
      <c r="D326" s="282"/>
      <c r="E326" s="294"/>
      <c r="F326" s="294"/>
      <c r="G326" s="294"/>
      <c r="H326" s="282"/>
      <c r="I326" s="214"/>
      <c r="J326" s="214"/>
      <c r="K326" s="214"/>
      <c r="L326" s="214"/>
      <c r="M326" s="214"/>
      <c r="N326" s="288"/>
      <c r="O326" s="288"/>
      <c r="P326" s="288"/>
      <c r="Q326" s="288"/>
      <c r="R326" s="288"/>
    </row>
    <row r="327" spans="2:18" s="292" customFormat="1" ht="12" customHeight="1" x14ac:dyDescent="0.3">
      <c r="B327" s="282"/>
      <c r="C327" s="293"/>
      <c r="D327" s="282"/>
      <c r="E327" s="294"/>
      <c r="F327" s="294"/>
      <c r="G327" s="294"/>
      <c r="H327" s="282"/>
      <c r="I327" s="214"/>
      <c r="J327" s="214"/>
      <c r="K327" s="214"/>
      <c r="L327" s="214"/>
      <c r="M327" s="214"/>
      <c r="N327" s="288"/>
      <c r="O327" s="288"/>
      <c r="P327" s="288"/>
      <c r="Q327" s="288"/>
      <c r="R327" s="288"/>
    </row>
    <row r="328" spans="2:18" s="292" customFormat="1" ht="12" customHeight="1" x14ac:dyDescent="0.3">
      <c r="B328" s="282"/>
      <c r="C328" s="293"/>
      <c r="D328" s="282"/>
      <c r="E328" s="294"/>
      <c r="F328" s="294"/>
      <c r="G328" s="294"/>
      <c r="H328" s="282"/>
      <c r="I328" s="214"/>
      <c r="J328" s="214"/>
      <c r="K328" s="214"/>
      <c r="L328" s="214"/>
      <c r="M328" s="214"/>
      <c r="N328" s="288"/>
      <c r="O328" s="288"/>
      <c r="P328" s="288"/>
      <c r="Q328" s="288"/>
      <c r="R328" s="288"/>
    </row>
    <row r="329" spans="2:18" s="292" customFormat="1" ht="12" customHeight="1" x14ac:dyDescent="0.3">
      <c r="B329" s="282"/>
      <c r="C329" s="293"/>
      <c r="D329" s="282"/>
      <c r="E329" s="294"/>
      <c r="F329" s="294"/>
      <c r="G329" s="294"/>
      <c r="H329" s="282"/>
      <c r="I329" s="214"/>
      <c r="J329" s="214"/>
      <c r="K329" s="214"/>
      <c r="L329" s="214"/>
      <c r="M329" s="214"/>
      <c r="N329" s="288"/>
      <c r="O329" s="288"/>
      <c r="P329" s="288"/>
      <c r="Q329" s="288"/>
      <c r="R329" s="288"/>
    </row>
    <row r="330" spans="2:18" s="292" customFormat="1" ht="12" customHeight="1" x14ac:dyDescent="0.3">
      <c r="B330" s="282"/>
      <c r="C330" s="293"/>
      <c r="D330" s="282"/>
      <c r="E330" s="294"/>
      <c r="F330" s="294"/>
      <c r="G330" s="294"/>
      <c r="H330" s="282"/>
      <c r="I330" s="214"/>
      <c r="J330" s="214"/>
      <c r="K330" s="214"/>
      <c r="L330" s="214"/>
      <c r="M330" s="214"/>
      <c r="N330" s="288"/>
      <c r="O330" s="288"/>
      <c r="P330" s="288"/>
      <c r="Q330" s="288"/>
      <c r="R330" s="288"/>
    </row>
    <row r="331" spans="2:18" s="292" customFormat="1" ht="12" customHeight="1" x14ac:dyDescent="0.3">
      <c r="B331" s="282"/>
      <c r="C331" s="293"/>
      <c r="D331" s="282"/>
      <c r="E331" s="294"/>
      <c r="F331" s="294"/>
      <c r="G331" s="294"/>
      <c r="H331" s="282"/>
      <c r="I331" s="214"/>
      <c r="J331" s="214"/>
      <c r="K331" s="214"/>
      <c r="L331" s="214"/>
      <c r="M331" s="214"/>
      <c r="N331" s="288"/>
      <c r="O331" s="288"/>
      <c r="P331" s="288"/>
      <c r="Q331" s="288"/>
      <c r="R331" s="288"/>
    </row>
    <row r="332" spans="2:18" s="292" customFormat="1" ht="12" customHeight="1" x14ac:dyDescent="0.3">
      <c r="B332" s="282"/>
      <c r="C332" s="293"/>
      <c r="D332" s="282"/>
      <c r="E332" s="294"/>
      <c r="F332" s="294"/>
      <c r="G332" s="294"/>
      <c r="H332" s="282"/>
      <c r="I332" s="214"/>
      <c r="J332" s="214"/>
      <c r="K332" s="214"/>
      <c r="L332" s="214"/>
      <c r="M332" s="214"/>
      <c r="N332" s="288"/>
      <c r="O332" s="288"/>
      <c r="P332" s="288"/>
      <c r="Q332" s="288"/>
      <c r="R332" s="288"/>
    </row>
    <row r="333" spans="2:18" s="292" customFormat="1" ht="12" customHeight="1" x14ac:dyDescent="0.3">
      <c r="B333" s="282"/>
      <c r="C333" s="293"/>
      <c r="D333" s="282"/>
      <c r="E333" s="294"/>
      <c r="F333" s="294"/>
      <c r="G333" s="294"/>
      <c r="H333" s="282"/>
      <c r="I333" s="214"/>
      <c r="J333" s="214"/>
      <c r="K333" s="214"/>
      <c r="L333" s="214"/>
      <c r="M333" s="214"/>
      <c r="N333" s="288"/>
      <c r="O333" s="288"/>
      <c r="P333" s="288"/>
      <c r="Q333" s="288"/>
      <c r="R333" s="288"/>
    </row>
    <row r="334" spans="2:18" s="292" customFormat="1" ht="12" customHeight="1" x14ac:dyDescent="0.3">
      <c r="B334" s="282"/>
      <c r="C334" s="293"/>
      <c r="D334" s="282"/>
      <c r="E334" s="294"/>
      <c r="F334" s="294"/>
      <c r="G334" s="294"/>
      <c r="H334" s="282"/>
      <c r="I334" s="214"/>
      <c r="J334" s="214"/>
      <c r="K334" s="214"/>
      <c r="L334" s="214"/>
      <c r="M334" s="214"/>
      <c r="N334" s="288"/>
      <c r="O334" s="288"/>
      <c r="P334" s="288"/>
      <c r="Q334" s="288"/>
      <c r="R334" s="288"/>
    </row>
    <row r="335" spans="2:18" s="292" customFormat="1" ht="12" customHeight="1" x14ac:dyDescent="0.3">
      <c r="B335" s="282"/>
      <c r="C335" s="293"/>
      <c r="D335" s="282"/>
      <c r="E335" s="294"/>
      <c r="F335" s="294"/>
      <c r="G335" s="294"/>
      <c r="H335" s="282"/>
      <c r="I335" s="214"/>
      <c r="J335" s="214"/>
      <c r="K335" s="214"/>
      <c r="L335" s="214"/>
      <c r="M335" s="214"/>
      <c r="N335" s="288"/>
      <c r="O335" s="288"/>
      <c r="P335" s="288"/>
      <c r="Q335" s="288"/>
      <c r="R335" s="288"/>
    </row>
    <row r="336" spans="2:18" s="292" customFormat="1" ht="12" customHeight="1" x14ac:dyDescent="0.3">
      <c r="B336" s="282"/>
      <c r="C336" s="293"/>
      <c r="D336" s="282"/>
      <c r="E336" s="294"/>
      <c r="F336" s="294"/>
      <c r="G336" s="294"/>
      <c r="H336" s="282"/>
      <c r="I336" s="214"/>
      <c r="J336" s="214"/>
      <c r="K336" s="214"/>
      <c r="L336" s="214"/>
      <c r="M336" s="214"/>
      <c r="N336" s="288"/>
      <c r="O336" s="288"/>
      <c r="P336" s="288"/>
      <c r="Q336" s="288"/>
      <c r="R336" s="288"/>
    </row>
    <row r="337" spans="2:18" s="292" customFormat="1" ht="12" customHeight="1" x14ac:dyDescent="0.3">
      <c r="B337" s="282"/>
      <c r="C337" s="293"/>
      <c r="D337" s="282"/>
      <c r="E337" s="294"/>
      <c r="F337" s="294"/>
      <c r="G337" s="294"/>
      <c r="H337" s="282"/>
      <c r="I337" s="214"/>
      <c r="J337" s="214"/>
      <c r="K337" s="214"/>
      <c r="L337" s="214"/>
      <c r="M337" s="214"/>
      <c r="N337" s="288"/>
      <c r="O337" s="288"/>
      <c r="P337" s="288"/>
      <c r="Q337" s="288"/>
      <c r="R337" s="288"/>
    </row>
    <row r="338" spans="2:18" s="292" customFormat="1" ht="12" customHeight="1" x14ac:dyDescent="0.3">
      <c r="B338" s="282"/>
      <c r="C338" s="293"/>
      <c r="D338" s="282"/>
      <c r="E338" s="294"/>
      <c r="F338" s="294"/>
      <c r="G338" s="294"/>
      <c r="H338" s="282"/>
      <c r="I338" s="214"/>
      <c r="J338" s="214"/>
      <c r="K338" s="214"/>
      <c r="L338" s="214"/>
      <c r="M338" s="214"/>
      <c r="N338" s="288"/>
      <c r="O338" s="288"/>
      <c r="P338" s="288"/>
      <c r="Q338" s="288"/>
      <c r="R338" s="288"/>
    </row>
    <row r="339" spans="2:18" s="292" customFormat="1" ht="12" customHeight="1" x14ac:dyDescent="0.3">
      <c r="B339" s="282"/>
      <c r="C339" s="293"/>
      <c r="D339" s="282"/>
      <c r="E339" s="294"/>
      <c r="F339" s="294"/>
      <c r="G339" s="294"/>
      <c r="H339" s="282"/>
      <c r="I339" s="214"/>
      <c r="J339" s="214"/>
      <c r="K339" s="214"/>
      <c r="L339" s="214"/>
      <c r="M339" s="214"/>
      <c r="N339" s="288"/>
      <c r="O339" s="288"/>
      <c r="P339" s="288"/>
      <c r="Q339" s="288"/>
      <c r="R339" s="288"/>
    </row>
    <row r="340" spans="2:18" s="292" customFormat="1" ht="12" customHeight="1" x14ac:dyDescent="0.3">
      <c r="B340" s="282"/>
      <c r="C340" s="293"/>
      <c r="D340" s="282"/>
      <c r="E340" s="294"/>
      <c r="F340" s="294"/>
      <c r="G340" s="294"/>
      <c r="H340" s="282"/>
      <c r="I340" s="214"/>
      <c r="J340" s="214"/>
      <c r="K340" s="214"/>
      <c r="L340" s="214"/>
      <c r="M340" s="214"/>
      <c r="N340" s="288"/>
      <c r="O340" s="288"/>
      <c r="P340" s="288"/>
      <c r="Q340" s="288"/>
      <c r="R340" s="288"/>
    </row>
    <row r="341" spans="2:18" s="292" customFormat="1" ht="12" customHeight="1" x14ac:dyDescent="0.3">
      <c r="B341" s="282"/>
      <c r="C341" s="293"/>
      <c r="D341" s="282"/>
      <c r="E341" s="294"/>
      <c r="F341" s="294"/>
      <c r="G341" s="294"/>
      <c r="H341" s="282"/>
      <c r="I341" s="214"/>
      <c r="J341" s="214"/>
      <c r="K341" s="214"/>
      <c r="L341" s="214"/>
      <c r="M341" s="214"/>
      <c r="N341" s="288"/>
      <c r="O341" s="288"/>
      <c r="P341" s="288"/>
      <c r="Q341" s="288"/>
      <c r="R341" s="288"/>
    </row>
    <row r="342" spans="2:18" s="292" customFormat="1" ht="12" customHeight="1" x14ac:dyDescent="0.3">
      <c r="B342" s="282"/>
      <c r="C342" s="293"/>
      <c r="D342" s="282"/>
      <c r="E342" s="294"/>
      <c r="F342" s="294"/>
      <c r="G342" s="294"/>
      <c r="H342" s="282"/>
      <c r="I342" s="214"/>
      <c r="J342" s="214"/>
      <c r="K342" s="214"/>
      <c r="L342" s="214"/>
      <c r="M342" s="214"/>
      <c r="N342" s="288"/>
      <c r="O342" s="288"/>
      <c r="P342" s="288"/>
      <c r="Q342" s="288"/>
      <c r="R342" s="288"/>
    </row>
    <row r="343" spans="2:18" s="292" customFormat="1" ht="12" customHeight="1" x14ac:dyDescent="0.3">
      <c r="B343" s="282"/>
      <c r="C343" s="293"/>
      <c r="D343" s="282"/>
      <c r="E343" s="294"/>
      <c r="F343" s="294"/>
      <c r="G343" s="294"/>
      <c r="H343" s="282"/>
      <c r="I343" s="214"/>
      <c r="J343" s="214"/>
      <c r="K343" s="214"/>
      <c r="L343" s="214"/>
      <c r="M343" s="214"/>
      <c r="N343" s="288"/>
      <c r="O343" s="288"/>
      <c r="P343" s="288"/>
      <c r="Q343" s="288"/>
      <c r="R343" s="288"/>
    </row>
    <row r="344" spans="2:18" s="292" customFormat="1" ht="12" customHeight="1" x14ac:dyDescent="0.3">
      <c r="B344" s="282"/>
      <c r="C344" s="293"/>
      <c r="D344" s="282"/>
      <c r="E344" s="294"/>
      <c r="F344" s="294"/>
      <c r="G344" s="294"/>
      <c r="H344" s="282"/>
      <c r="I344" s="214"/>
      <c r="J344" s="214"/>
      <c r="K344" s="214"/>
      <c r="L344" s="214"/>
      <c r="M344" s="214"/>
      <c r="N344" s="288"/>
      <c r="O344" s="288"/>
      <c r="P344" s="288"/>
      <c r="Q344" s="288"/>
      <c r="R344" s="288"/>
    </row>
    <row r="345" spans="2:18" s="292" customFormat="1" ht="12" customHeight="1" x14ac:dyDescent="0.3">
      <c r="B345" s="282"/>
      <c r="C345" s="293"/>
      <c r="D345" s="282"/>
      <c r="E345" s="294"/>
      <c r="F345" s="294"/>
      <c r="G345" s="294"/>
      <c r="H345" s="282"/>
      <c r="I345" s="214"/>
      <c r="J345" s="214"/>
      <c r="K345" s="214"/>
      <c r="L345" s="214"/>
      <c r="M345" s="214"/>
      <c r="N345" s="288"/>
      <c r="O345" s="288"/>
      <c r="P345" s="288"/>
      <c r="Q345" s="288"/>
      <c r="R345" s="288"/>
    </row>
    <row r="346" spans="2:18" s="292" customFormat="1" ht="12" customHeight="1" x14ac:dyDescent="0.3">
      <c r="B346" s="282"/>
      <c r="C346" s="293"/>
      <c r="D346" s="282"/>
      <c r="E346" s="294"/>
      <c r="F346" s="294"/>
      <c r="G346" s="294"/>
      <c r="H346" s="282"/>
      <c r="I346" s="214"/>
      <c r="J346" s="214"/>
      <c r="K346" s="214"/>
      <c r="L346" s="214"/>
      <c r="M346" s="214"/>
      <c r="N346" s="288"/>
      <c r="O346" s="288"/>
      <c r="P346" s="288"/>
      <c r="Q346" s="288"/>
      <c r="R346" s="288"/>
    </row>
    <row r="347" spans="2:18" s="292" customFormat="1" ht="12" customHeight="1" x14ac:dyDescent="0.3">
      <c r="B347" s="282"/>
      <c r="C347" s="293"/>
      <c r="D347" s="282"/>
      <c r="E347" s="294"/>
      <c r="F347" s="294"/>
      <c r="G347" s="294"/>
      <c r="H347" s="282"/>
      <c r="I347" s="214"/>
      <c r="J347" s="214"/>
      <c r="K347" s="214"/>
      <c r="L347" s="214"/>
      <c r="M347" s="214"/>
      <c r="N347" s="288"/>
      <c r="O347" s="288"/>
      <c r="P347" s="288"/>
      <c r="Q347" s="288"/>
      <c r="R347" s="288"/>
    </row>
    <row r="348" spans="2:18" s="292" customFormat="1" ht="12" customHeight="1" x14ac:dyDescent="0.3">
      <c r="B348" s="282"/>
      <c r="C348" s="293"/>
      <c r="D348" s="282"/>
      <c r="E348" s="294"/>
      <c r="F348" s="294"/>
      <c r="G348" s="294"/>
      <c r="H348" s="282"/>
      <c r="I348" s="214"/>
      <c r="J348" s="214"/>
      <c r="K348" s="214"/>
      <c r="L348" s="214"/>
      <c r="M348" s="214"/>
      <c r="N348" s="288"/>
      <c r="O348" s="288"/>
      <c r="P348" s="288"/>
      <c r="Q348" s="288"/>
      <c r="R348" s="288"/>
    </row>
    <row r="349" spans="2:18" s="292" customFormat="1" ht="12" customHeight="1" x14ac:dyDescent="0.3">
      <c r="B349" s="282"/>
      <c r="C349" s="293"/>
      <c r="D349" s="282"/>
      <c r="E349" s="294"/>
      <c r="F349" s="294"/>
      <c r="G349" s="294"/>
      <c r="H349" s="282"/>
      <c r="I349" s="214"/>
      <c r="J349" s="214"/>
      <c r="K349" s="214"/>
      <c r="L349" s="214"/>
      <c r="M349" s="214"/>
      <c r="N349" s="288"/>
      <c r="O349" s="288"/>
      <c r="P349" s="288"/>
      <c r="Q349" s="288"/>
      <c r="R349" s="288"/>
    </row>
    <row r="350" spans="2:18" s="292" customFormat="1" ht="12" customHeight="1" x14ac:dyDescent="0.3">
      <c r="B350" s="282"/>
      <c r="C350" s="293"/>
      <c r="D350" s="282"/>
      <c r="E350" s="294"/>
      <c r="F350" s="294"/>
      <c r="G350" s="294"/>
      <c r="H350" s="282"/>
      <c r="I350" s="214"/>
      <c r="J350" s="214"/>
      <c r="K350" s="214"/>
      <c r="L350" s="214"/>
      <c r="M350" s="214"/>
      <c r="N350" s="288"/>
      <c r="O350" s="288"/>
      <c r="P350" s="288"/>
      <c r="Q350" s="288"/>
      <c r="R350" s="288"/>
    </row>
    <row r="351" spans="2:18" s="292" customFormat="1" ht="12" customHeight="1" x14ac:dyDescent="0.3">
      <c r="B351" s="282"/>
      <c r="C351" s="293"/>
      <c r="D351" s="282"/>
      <c r="E351" s="294"/>
      <c r="F351" s="294"/>
      <c r="G351" s="294"/>
      <c r="H351" s="282"/>
      <c r="I351" s="214"/>
      <c r="J351" s="214"/>
      <c r="K351" s="214"/>
      <c r="L351" s="214"/>
      <c r="M351" s="214"/>
      <c r="N351" s="288"/>
      <c r="O351" s="288"/>
      <c r="P351" s="288"/>
      <c r="Q351" s="288"/>
      <c r="R351" s="288"/>
    </row>
    <row r="352" spans="2:18" s="292" customFormat="1" ht="12" customHeight="1" x14ac:dyDescent="0.3">
      <c r="B352" s="282"/>
      <c r="C352" s="293"/>
      <c r="D352" s="282"/>
      <c r="E352" s="294"/>
      <c r="F352" s="294"/>
      <c r="G352" s="294"/>
      <c r="H352" s="282"/>
      <c r="I352" s="214"/>
      <c r="J352" s="214"/>
      <c r="K352" s="214"/>
      <c r="L352" s="214"/>
      <c r="M352" s="214"/>
      <c r="N352" s="288"/>
      <c r="O352" s="288"/>
      <c r="P352" s="288"/>
      <c r="Q352" s="288"/>
      <c r="R352" s="288"/>
    </row>
    <row r="353" spans="2:18" s="292" customFormat="1" ht="12" customHeight="1" x14ac:dyDescent="0.3">
      <c r="B353" s="282"/>
      <c r="C353" s="293"/>
      <c r="D353" s="282"/>
      <c r="E353" s="294"/>
      <c r="F353" s="294"/>
      <c r="G353" s="294"/>
      <c r="H353" s="282"/>
      <c r="I353" s="214"/>
      <c r="J353" s="214"/>
      <c r="K353" s="214"/>
      <c r="L353" s="214"/>
      <c r="M353" s="214"/>
      <c r="N353" s="288"/>
      <c r="O353" s="288"/>
      <c r="P353" s="288"/>
      <c r="Q353" s="288"/>
      <c r="R353" s="288"/>
    </row>
    <row r="354" spans="2:18" s="292" customFormat="1" ht="12" customHeight="1" x14ac:dyDescent="0.3">
      <c r="B354" s="282"/>
      <c r="C354" s="293"/>
      <c r="D354" s="282"/>
      <c r="E354" s="294"/>
      <c r="F354" s="294"/>
      <c r="G354" s="294"/>
      <c r="H354" s="282"/>
      <c r="I354" s="214"/>
      <c r="J354" s="214"/>
      <c r="K354" s="214"/>
      <c r="L354" s="214"/>
      <c r="M354" s="214"/>
      <c r="N354" s="288"/>
      <c r="O354" s="288"/>
      <c r="P354" s="288"/>
      <c r="Q354" s="288"/>
      <c r="R354" s="288"/>
    </row>
    <row r="355" spans="2:18" s="292" customFormat="1" ht="12" customHeight="1" x14ac:dyDescent="0.3">
      <c r="B355" s="282"/>
      <c r="C355" s="293"/>
      <c r="D355" s="282"/>
      <c r="E355" s="294"/>
      <c r="F355" s="294"/>
      <c r="G355" s="294"/>
      <c r="H355" s="282"/>
      <c r="I355" s="214"/>
      <c r="J355" s="214"/>
      <c r="K355" s="214"/>
      <c r="L355" s="214"/>
      <c r="M355" s="214"/>
      <c r="N355" s="288"/>
      <c r="O355" s="288"/>
      <c r="P355" s="288"/>
      <c r="Q355" s="288"/>
      <c r="R355" s="288"/>
    </row>
    <row r="356" spans="2:18" s="292" customFormat="1" ht="12" customHeight="1" x14ac:dyDescent="0.3">
      <c r="B356" s="282"/>
      <c r="C356" s="293"/>
      <c r="D356" s="282"/>
      <c r="E356" s="294"/>
      <c r="F356" s="294"/>
      <c r="G356" s="294"/>
      <c r="H356" s="282"/>
      <c r="I356" s="214"/>
      <c r="J356" s="214"/>
      <c r="K356" s="214"/>
      <c r="L356" s="214"/>
      <c r="M356" s="214"/>
      <c r="N356" s="288"/>
      <c r="O356" s="288"/>
      <c r="P356" s="288"/>
      <c r="Q356" s="288"/>
      <c r="R356" s="288"/>
    </row>
    <row r="357" spans="2:18" s="292" customFormat="1" ht="12" customHeight="1" x14ac:dyDescent="0.3">
      <c r="B357" s="282"/>
      <c r="C357" s="293"/>
      <c r="D357" s="282"/>
      <c r="E357" s="294"/>
      <c r="F357" s="294"/>
      <c r="G357" s="294"/>
      <c r="H357" s="282"/>
      <c r="I357" s="214"/>
      <c r="J357" s="214"/>
      <c r="K357" s="214"/>
      <c r="L357" s="214"/>
      <c r="M357" s="214"/>
      <c r="N357" s="288"/>
      <c r="O357" s="288"/>
      <c r="P357" s="288"/>
      <c r="Q357" s="288"/>
      <c r="R357" s="288"/>
    </row>
    <row r="358" spans="2:18" s="292" customFormat="1" ht="12" customHeight="1" x14ac:dyDescent="0.3">
      <c r="B358" s="282"/>
      <c r="C358" s="293"/>
      <c r="D358" s="282"/>
      <c r="E358" s="294"/>
      <c r="F358" s="294"/>
      <c r="G358" s="294"/>
      <c r="H358" s="282"/>
      <c r="I358" s="214"/>
      <c r="J358" s="214"/>
      <c r="K358" s="214"/>
      <c r="L358" s="214"/>
      <c r="M358" s="214"/>
      <c r="N358" s="288"/>
      <c r="O358" s="288"/>
      <c r="P358" s="288"/>
      <c r="Q358" s="288"/>
      <c r="R358" s="288"/>
    </row>
    <row r="359" spans="2:18" s="292" customFormat="1" ht="12" customHeight="1" x14ac:dyDescent="0.3">
      <c r="B359" s="282"/>
      <c r="C359" s="293"/>
      <c r="D359" s="282"/>
      <c r="E359" s="294"/>
      <c r="F359" s="294"/>
      <c r="G359" s="294"/>
      <c r="H359" s="282"/>
      <c r="I359" s="214"/>
      <c r="J359" s="214"/>
      <c r="K359" s="214"/>
      <c r="L359" s="214"/>
      <c r="M359" s="214"/>
      <c r="N359" s="288"/>
      <c r="O359" s="288"/>
      <c r="P359" s="288"/>
      <c r="Q359" s="288"/>
      <c r="R359" s="288"/>
    </row>
    <row r="360" spans="2:18" s="292" customFormat="1" ht="12" customHeight="1" x14ac:dyDescent="0.3">
      <c r="B360" s="282"/>
      <c r="C360" s="293"/>
      <c r="D360" s="282"/>
      <c r="E360" s="294"/>
      <c r="F360" s="294"/>
      <c r="G360" s="294"/>
      <c r="H360" s="282"/>
      <c r="I360" s="214"/>
      <c r="J360" s="214"/>
      <c r="K360" s="214"/>
      <c r="L360" s="214"/>
      <c r="M360" s="214"/>
      <c r="N360" s="288"/>
      <c r="O360" s="288"/>
      <c r="P360" s="288"/>
      <c r="Q360" s="288"/>
      <c r="R360" s="288"/>
    </row>
    <row r="361" spans="2:18" s="292" customFormat="1" ht="12" customHeight="1" x14ac:dyDescent="0.3">
      <c r="B361" s="282"/>
      <c r="C361" s="293"/>
      <c r="D361" s="282"/>
      <c r="E361" s="294"/>
      <c r="F361" s="294"/>
      <c r="G361" s="294"/>
      <c r="H361" s="282"/>
      <c r="I361" s="214"/>
      <c r="J361" s="214"/>
      <c r="K361" s="214"/>
      <c r="L361" s="214"/>
      <c r="M361" s="214"/>
      <c r="N361" s="288"/>
      <c r="O361" s="288"/>
      <c r="P361" s="288"/>
      <c r="Q361" s="288"/>
      <c r="R361" s="288"/>
    </row>
    <row r="362" spans="2:18" s="292" customFormat="1" ht="12" customHeight="1" x14ac:dyDescent="0.3">
      <c r="B362" s="282"/>
      <c r="C362" s="293"/>
      <c r="D362" s="282"/>
      <c r="E362" s="294"/>
      <c r="F362" s="294"/>
      <c r="G362" s="294"/>
      <c r="H362" s="282"/>
      <c r="I362" s="214"/>
      <c r="J362" s="214"/>
      <c r="K362" s="214"/>
      <c r="L362" s="214"/>
      <c r="M362" s="214"/>
      <c r="N362" s="288"/>
      <c r="O362" s="288"/>
      <c r="P362" s="288"/>
      <c r="Q362" s="288"/>
      <c r="R362" s="288"/>
    </row>
  </sheetData>
  <protectedRanges>
    <protectedRange sqref="C174:H174" name="NEW ONE"/>
    <protectedRange sqref="C8:H12 C16:H20 C24:H28 C32:H36 C40:H44 C48:H52 C56:H60 C64:H68 C72:H76 C80:H84 C88:H92 C96:H100 C104:H108 C112:H116 C120:H124 C128:H132 C136:H140 C144:H148 C152:H156 C160:H164 C168:H172" name="tab11"/>
  </protectedRanges>
  <mergeCells count="5">
    <mergeCell ref="A1:H1"/>
    <mergeCell ref="A2:H2"/>
    <mergeCell ref="A3:H3"/>
    <mergeCell ref="A4:H4"/>
    <mergeCell ref="A5:H5"/>
  </mergeCells>
  <pageMargins left="0.7" right="0.7" top="0.75" bottom="0.75" header="0.3" footer="0.3"/>
  <pageSetup orientation="portrait" r:id="rId1"/>
  <headerFooter>
    <oddHeader>&amp;L&amp;"Calibri"&amp;10&amp;KFF0000CLIENT PROPRIETARY \ PRIVILEGED AND CONFIDENTIAL&amp;1#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99077-7936-4A46-B020-35BD8ABBE2E5}">
  <dimension ref="A1:AK173"/>
  <sheetViews>
    <sheetView zoomScale="80" zoomScaleNormal="80" workbookViewId="0">
      <selection activeCell="A4" sqref="A4:G4"/>
    </sheetView>
  </sheetViews>
  <sheetFormatPr defaultColWidth="9.1796875" defaultRowHeight="14.5" x14ac:dyDescent="0.35"/>
  <cols>
    <col min="1" max="1" width="39.1796875" style="296" bestFit="1" customWidth="1"/>
    <col min="2" max="2" width="10.81640625" style="296" bestFit="1" customWidth="1"/>
    <col min="3" max="3" width="9.7265625" style="296" bestFit="1" customWidth="1"/>
    <col min="4" max="4" width="9.81640625" style="296" bestFit="1" customWidth="1"/>
    <col min="5" max="5" width="9.7265625" style="296" bestFit="1" customWidth="1"/>
    <col min="6" max="6" width="9.26953125" style="296" bestFit="1" customWidth="1"/>
    <col min="7" max="7" width="26.1796875" style="296" customWidth="1"/>
    <col min="8" max="37" width="9.1796875" style="295"/>
    <col min="38" max="16384" width="9.1796875" style="296"/>
  </cols>
  <sheetData>
    <row r="1" spans="1:37" ht="18.75" customHeight="1" x14ac:dyDescent="0.35">
      <c r="A1" s="390" t="s">
        <v>1364</v>
      </c>
      <c r="B1" s="391"/>
      <c r="C1" s="391"/>
      <c r="D1" s="391"/>
      <c r="E1" s="391"/>
      <c r="F1" s="391"/>
      <c r="G1" s="392"/>
    </row>
    <row r="2" spans="1:37" ht="16.5" customHeight="1" x14ac:dyDescent="0.35">
      <c r="A2" s="396" t="s">
        <v>288</v>
      </c>
      <c r="B2" s="397"/>
      <c r="C2" s="397"/>
      <c r="D2" s="397"/>
      <c r="E2" s="397"/>
      <c r="F2" s="397"/>
      <c r="G2" s="398"/>
    </row>
    <row r="3" spans="1:37" ht="15" customHeight="1" x14ac:dyDescent="0.35">
      <c r="A3" s="399" t="s">
        <v>289</v>
      </c>
      <c r="B3" s="400"/>
      <c r="C3" s="400"/>
      <c r="D3" s="400"/>
      <c r="E3" s="400"/>
      <c r="F3" s="400"/>
      <c r="G3" s="401"/>
    </row>
    <row r="4" spans="1:37" ht="30.75" customHeight="1" x14ac:dyDescent="0.35">
      <c r="A4" s="405" t="s">
        <v>334</v>
      </c>
      <c r="B4" s="406"/>
      <c r="C4" s="406"/>
      <c r="D4" s="406"/>
      <c r="E4" s="406"/>
      <c r="F4" s="406"/>
      <c r="G4" s="407"/>
    </row>
    <row r="5" spans="1:37" ht="15" customHeight="1" x14ac:dyDescent="0.35">
      <c r="A5" s="297" t="s">
        <v>290</v>
      </c>
      <c r="B5" s="298">
        <f>B7+B14+B21+B28+B35+B42+B49+B56+B63+B70+B77</f>
        <v>0</v>
      </c>
      <c r="C5" s="299"/>
      <c r="D5" s="299"/>
      <c r="E5" s="299"/>
      <c r="F5" s="299"/>
      <c r="G5" s="300"/>
    </row>
    <row r="6" spans="1:37" x14ac:dyDescent="0.35">
      <c r="A6" s="301"/>
      <c r="B6" s="333"/>
      <c r="C6" s="333"/>
      <c r="D6" s="333"/>
      <c r="E6" s="333"/>
      <c r="F6" s="333"/>
      <c r="G6" s="302"/>
    </row>
    <row r="7" spans="1:37" ht="15" thickBot="1" x14ac:dyDescent="0.4">
      <c r="A7" s="303" t="s">
        <v>291</v>
      </c>
      <c r="B7" s="304">
        <f>SUM(B12:F12)</f>
        <v>0</v>
      </c>
      <c r="C7" s="305"/>
      <c r="D7" s="305"/>
      <c r="E7" s="305"/>
      <c r="F7" s="305"/>
      <c r="G7" s="306"/>
    </row>
    <row r="8" spans="1:37" x14ac:dyDescent="0.35">
      <c r="A8" s="307" t="s">
        <v>292</v>
      </c>
      <c r="B8" s="334"/>
      <c r="C8" s="334"/>
      <c r="D8" s="334"/>
      <c r="E8" s="334"/>
      <c r="F8" s="334"/>
      <c r="G8" s="308"/>
      <c r="AG8" s="296"/>
      <c r="AH8" s="296"/>
      <c r="AI8" s="296"/>
      <c r="AJ8" s="296"/>
      <c r="AK8" s="296"/>
    </row>
    <row r="9" spans="1:37" x14ac:dyDescent="0.35">
      <c r="A9" s="307" t="s">
        <v>221</v>
      </c>
      <c r="B9" s="335">
        <v>2024</v>
      </c>
      <c r="C9" s="335">
        <v>2025</v>
      </c>
      <c r="D9" s="335">
        <v>2026</v>
      </c>
      <c r="E9" s="335">
        <v>2027</v>
      </c>
      <c r="F9" s="335">
        <v>2028</v>
      </c>
      <c r="G9" s="309" t="s">
        <v>1365</v>
      </c>
      <c r="AG9" s="296"/>
      <c r="AH9" s="296"/>
      <c r="AI9" s="296"/>
      <c r="AJ9" s="296"/>
      <c r="AK9" s="296"/>
    </row>
    <row r="10" spans="1:37" x14ac:dyDescent="0.35">
      <c r="A10" s="307" t="s">
        <v>293</v>
      </c>
      <c r="B10" s="336"/>
      <c r="C10" s="336"/>
      <c r="D10" s="336"/>
      <c r="E10" s="336"/>
      <c r="F10" s="336"/>
      <c r="G10" s="310">
        <f>SUM(B10:F10)</f>
        <v>0</v>
      </c>
      <c r="AG10" s="296"/>
      <c r="AH10" s="296"/>
      <c r="AI10" s="296"/>
      <c r="AJ10" s="296"/>
      <c r="AK10" s="296"/>
    </row>
    <row r="11" spans="1:37" ht="15" thickBot="1" x14ac:dyDescent="0.4">
      <c r="A11" s="307" t="s">
        <v>294</v>
      </c>
      <c r="B11" s="337"/>
      <c r="C11" s="337"/>
      <c r="D11" s="337"/>
      <c r="E11" s="337"/>
      <c r="F11" s="337"/>
      <c r="G11" s="338">
        <f>SUM(B11:F11)</f>
        <v>0</v>
      </c>
      <c r="AG11" s="296"/>
      <c r="AH11" s="296"/>
      <c r="AI11" s="296"/>
      <c r="AJ11" s="296"/>
      <c r="AK11" s="296"/>
    </row>
    <row r="12" spans="1:37" ht="15" thickTop="1" x14ac:dyDescent="0.35">
      <c r="A12" s="311" t="s">
        <v>295</v>
      </c>
      <c r="B12" s="339">
        <f>B11-B10</f>
        <v>0</v>
      </c>
      <c r="C12" s="339">
        <f t="shared" ref="C12:F12" si="0">C11-C10</f>
        <v>0</v>
      </c>
      <c r="D12" s="339">
        <f t="shared" si="0"/>
        <v>0</v>
      </c>
      <c r="E12" s="339">
        <f t="shared" si="0"/>
        <v>0</v>
      </c>
      <c r="F12" s="339">
        <f t="shared" si="0"/>
        <v>0</v>
      </c>
      <c r="G12" s="312">
        <f>SUM(B12:F12)</f>
        <v>0</v>
      </c>
      <c r="AG12" s="296"/>
      <c r="AH12" s="296"/>
      <c r="AI12" s="296"/>
      <c r="AJ12" s="296"/>
      <c r="AK12" s="296"/>
    </row>
    <row r="13" spans="1:37" x14ac:dyDescent="0.35">
      <c r="A13" s="307"/>
      <c r="B13" s="340"/>
      <c r="C13" s="340"/>
      <c r="D13" s="340"/>
      <c r="E13" s="340"/>
      <c r="F13" s="340"/>
      <c r="G13" s="308"/>
      <c r="AG13" s="296"/>
      <c r="AH13" s="296"/>
      <c r="AI13" s="296"/>
      <c r="AJ13" s="296"/>
      <c r="AK13" s="296"/>
    </row>
    <row r="14" spans="1:37" x14ac:dyDescent="0.35">
      <c r="A14" s="313" t="s">
        <v>296</v>
      </c>
      <c r="B14" s="341">
        <f>SUM(B19:F19)</f>
        <v>0</v>
      </c>
      <c r="C14" s="334"/>
      <c r="D14" s="334"/>
      <c r="E14" s="334"/>
      <c r="F14" s="334"/>
      <c r="G14" s="308"/>
      <c r="AG14" s="296"/>
      <c r="AH14" s="296"/>
      <c r="AI14" s="296"/>
      <c r="AJ14" s="296"/>
      <c r="AK14" s="296"/>
    </row>
    <row r="15" spans="1:37" x14ac:dyDescent="0.35">
      <c r="A15" s="314" t="s">
        <v>292</v>
      </c>
      <c r="B15" s="315"/>
      <c r="C15" s="315"/>
      <c r="D15" s="315"/>
      <c r="E15" s="315"/>
      <c r="F15" s="315"/>
      <c r="G15" s="316"/>
      <c r="AG15" s="296"/>
      <c r="AH15" s="296"/>
      <c r="AI15" s="296"/>
      <c r="AJ15" s="296"/>
      <c r="AK15" s="296"/>
    </row>
    <row r="16" spans="1:37" x14ac:dyDescent="0.35">
      <c r="A16" s="307" t="s">
        <v>221</v>
      </c>
      <c r="B16" s="335">
        <v>2024</v>
      </c>
      <c r="C16" s="335">
        <v>2025</v>
      </c>
      <c r="D16" s="335">
        <v>2026</v>
      </c>
      <c r="E16" s="335">
        <v>2027</v>
      </c>
      <c r="F16" s="335">
        <v>2028</v>
      </c>
      <c r="G16" s="309" t="s">
        <v>1365</v>
      </c>
      <c r="AG16" s="296"/>
      <c r="AH16" s="296"/>
      <c r="AI16" s="296"/>
      <c r="AJ16" s="296"/>
      <c r="AK16" s="296"/>
    </row>
    <row r="17" spans="1:37" x14ac:dyDescent="0.35">
      <c r="A17" s="307" t="s">
        <v>293</v>
      </c>
      <c r="B17" s="336"/>
      <c r="C17" s="336"/>
      <c r="D17" s="336"/>
      <c r="E17" s="336"/>
      <c r="F17" s="336"/>
      <c r="G17" s="342">
        <f>SUM(B17:F17)</f>
        <v>0</v>
      </c>
      <c r="AG17" s="296"/>
      <c r="AH17" s="296"/>
      <c r="AI17" s="296"/>
      <c r="AJ17" s="296"/>
      <c r="AK17" s="296"/>
    </row>
    <row r="18" spans="1:37" ht="15" thickBot="1" x14ac:dyDescent="0.4">
      <c r="A18" s="307" t="s">
        <v>294</v>
      </c>
      <c r="B18" s="337"/>
      <c r="C18" s="337"/>
      <c r="D18" s="337"/>
      <c r="E18" s="337"/>
      <c r="F18" s="337"/>
      <c r="G18" s="338">
        <f>SUM(B18:F18)</f>
        <v>0</v>
      </c>
      <c r="AG18" s="296"/>
      <c r="AH18" s="296"/>
      <c r="AI18" s="296"/>
      <c r="AJ18" s="296"/>
      <c r="AK18" s="296"/>
    </row>
    <row r="19" spans="1:37" ht="15" thickTop="1" x14ac:dyDescent="0.35">
      <c r="A19" s="311" t="s">
        <v>295</v>
      </c>
      <c r="B19" s="339">
        <f>B18-B17</f>
        <v>0</v>
      </c>
      <c r="C19" s="339">
        <f t="shared" ref="C19:F19" si="1">C18-C17</f>
        <v>0</v>
      </c>
      <c r="D19" s="339">
        <f t="shared" si="1"/>
        <v>0</v>
      </c>
      <c r="E19" s="339">
        <f t="shared" si="1"/>
        <v>0</v>
      </c>
      <c r="F19" s="339">
        <f t="shared" si="1"/>
        <v>0</v>
      </c>
      <c r="G19" s="312">
        <f>SUM(B19:F19)</f>
        <v>0</v>
      </c>
      <c r="AG19" s="296"/>
      <c r="AH19" s="296"/>
      <c r="AI19" s="296"/>
      <c r="AJ19" s="296"/>
      <c r="AK19" s="296"/>
    </row>
    <row r="20" spans="1:37" x14ac:dyDescent="0.35">
      <c r="A20" s="307"/>
      <c r="B20" s="343"/>
      <c r="C20" s="343"/>
      <c r="D20" s="343"/>
      <c r="E20" s="343"/>
      <c r="F20" s="343"/>
      <c r="G20" s="308"/>
      <c r="AG20" s="296"/>
      <c r="AH20" s="296"/>
      <c r="AI20" s="296"/>
      <c r="AJ20" s="296"/>
      <c r="AK20" s="296"/>
    </row>
    <row r="21" spans="1:37" x14ac:dyDescent="0.35">
      <c r="A21" s="313" t="s">
        <v>297</v>
      </c>
      <c r="B21" s="341">
        <f>SUM(B26:F26)</f>
        <v>0</v>
      </c>
      <c r="C21" s="334"/>
      <c r="D21" s="334"/>
      <c r="E21" s="334"/>
      <c r="F21" s="334"/>
      <c r="G21" s="308"/>
      <c r="AG21" s="296"/>
      <c r="AH21" s="296"/>
      <c r="AI21" s="296"/>
      <c r="AJ21" s="296"/>
      <c r="AK21" s="296"/>
    </row>
    <row r="22" spans="1:37" x14ac:dyDescent="0.35">
      <c r="A22" s="314" t="s">
        <v>292</v>
      </c>
      <c r="B22" s="317"/>
      <c r="C22" s="317"/>
      <c r="D22" s="317"/>
      <c r="E22" s="317"/>
      <c r="F22" s="317"/>
      <c r="G22" s="316"/>
      <c r="AG22" s="296"/>
      <c r="AH22" s="296"/>
      <c r="AI22" s="296"/>
      <c r="AJ22" s="296"/>
      <c r="AK22" s="296"/>
    </row>
    <row r="23" spans="1:37" x14ac:dyDescent="0.35">
      <c r="A23" s="307" t="s">
        <v>221</v>
      </c>
      <c r="B23" s="335">
        <v>2024</v>
      </c>
      <c r="C23" s="335">
        <v>2025</v>
      </c>
      <c r="D23" s="335">
        <v>2026</v>
      </c>
      <c r="E23" s="335">
        <v>2027</v>
      </c>
      <c r="F23" s="335">
        <v>2028</v>
      </c>
      <c r="G23" s="309" t="s">
        <v>1365</v>
      </c>
      <c r="AG23" s="296"/>
      <c r="AH23" s="296"/>
      <c r="AI23" s="296"/>
      <c r="AJ23" s="296"/>
      <c r="AK23" s="296"/>
    </row>
    <row r="24" spans="1:37" x14ac:dyDescent="0.35">
      <c r="A24" s="307" t="s">
        <v>293</v>
      </c>
      <c r="B24" s="336"/>
      <c r="C24" s="336"/>
      <c r="D24" s="336"/>
      <c r="E24" s="336"/>
      <c r="F24" s="336"/>
      <c r="G24" s="342">
        <f>SUM(B24:F24)</f>
        <v>0</v>
      </c>
      <c r="AG24" s="296"/>
      <c r="AH24" s="296"/>
      <c r="AI24" s="296"/>
      <c r="AJ24" s="296"/>
      <c r="AK24" s="296"/>
    </row>
    <row r="25" spans="1:37" ht="15" thickBot="1" x14ac:dyDescent="0.4">
      <c r="A25" s="307" t="s">
        <v>294</v>
      </c>
      <c r="B25" s="337"/>
      <c r="C25" s="337"/>
      <c r="D25" s="337"/>
      <c r="E25" s="337"/>
      <c r="F25" s="337"/>
      <c r="G25" s="338">
        <f>SUM(B25:F25)</f>
        <v>0</v>
      </c>
      <c r="AG25" s="296"/>
      <c r="AH25" s="296"/>
      <c r="AI25" s="296"/>
      <c r="AJ25" s="296"/>
      <c r="AK25" s="296"/>
    </row>
    <row r="26" spans="1:37" ht="15" thickTop="1" x14ac:dyDescent="0.35">
      <c r="A26" s="311" t="s">
        <v>295</v>
      </c>
      <c r="B26" s="339">
        <f t="shared" ref="B26:F26" si="2">B25-B24</f>
        <v>0</v>
      </c>
      <c r="C26" s="339">
        <f t="shared" si="2"/>
        <v>0</v>
      </c>
      <c r="D26" s="339">
        <f t="shared" si="2"/>
        <v>0</v>
      </c>
      <c r="E26" s="339">
        <f t="shared" si="2"/>
        <v>0</v>
      </c>
      <c r="F26" s="339">
        <f t="shared" si="2"/>
        <v>0</v>
      </c>
      <c r="G26" s="344">
        <f>SUM(B26:F26)</f>
        <v>0</v>
      </c>
      <c r="AG26" s="296"/>
      <c r="AH26" s="296"/>
      <c r="AI26" s="296"/>
      <c r="AJ26" s="296"/>
      <c r="AK26" s="296"/>
    </row>
    <row r="27" spans="1:37" x14ac:dyDescent="0.35">
      <c r="A27" s="307"/>
      <c r="B27" s="343"/>
      <c r="C27" s="343"/>
      <c r="D27" s="343"/>
      <c r="E27" s="343"/>
      <c r="F27" s="343"/>
      <c r="G27" s="308"/>
      <c r="AG27" s="296"/>
      <c r="AH27" s="296"/>
      <c r="AI27" s="296"/>
      <c r="AJ27" s="296"/>
      <c r="AK27" s="296"/>
    </row>
    <row r="28" spans="1:37" x14ac:dyDescent="0.35">
      <c r="A28" s="313" t="s">
        <v>335</v>
      </c>
      <c r="B28" s="341">
        <f>SUM(B33:F33)</f>
        <v>0</v>
      </c>
      <c r="C28" s="345"/>
      <c r="D28" s="345"/>
      <c r="E28" s="345"/>
      <c r="F28" s="345"/>
      <c r="G28" s="318"/>
      <c r="AG28" s="296"/>
      <c r="AH28" s="296"/>
      <c r="AI28" s="296"/>
      <c r="AJ28" s="296"/>
      <c r="AK28" s="296"/>
    </row>
    <row r="29" spans="1:37" x14ac:dyDescent="0.35">
      <c r="A29" s="314" t="s">
        <v>292</v>
      </c>
      <c r="B29" s="315"/>
      <c r="C29" s="315"/>
      <c r="D29" s="315"/>
      <c r="E29" s="315"/>
      <c r="F29" s="315"/>
      <c r="G29" s="316"/>
      <c r="AG29" s="296"/>
      <c r="AH29" s="296"/>
      <c r="AI29" s="296"/>
      <c r="AJ29" s="296"/>
      <c r="AK29" s="296"/>
    </row>
    <row r="30" spans="1:37" x14ac:dyDescent="0.35">
      <c r="A30" s="307" t="s">
        <v>221</v>
      </c>
      <c r="B30" s="335">
        <v>2024</v>
      </c>
      <c r="C30" s="335">
        <v>2025</v>
      </c>
      <c r="D30" s="335">
        <v>2026</v>
      </c>
      <c r="E30" s="335">
        <v>2027</v>
      </c>
      <c r="F30" s="335">
        <v>2028</v>
      </c>
      <c r="G30" s="309" t="s">
        <v>1365</v>
      </c>
      <c r="AG30" s="296"/>
      <c r="AH30" s="296"/>
      <c r="AI30" s="296"/>
      <c r="AJ30" s="296"/>
      <c r="AK30" s="296"/>
    </row>
    <row r="31" spans="1:37" x14ac:dyDescent="0.35">
      <c r="A31" s="307" t="s">
        <v>293</v>
      </c>
      <c r="B31" s="336"/>
      <c r="C31" s="336"/>
      <c r="D31" s="336"/>
      <c r="E31" s="336"/>
      <c r="F31" s="336"/>
      <c r="G31" s="310">
        <f>SUM(B31:F31)</f>
        <v>0</v>
      </c>
      <c r="AG31" s="296"/>
      <c r="AH31" s="296"/>
      <c r="AI31" s="296"/>
      <c r="AJ31" s="296"/>
      <c r="AK31" s="296"/>
    </row>
    <row r="32" spans="1:37" ht="15" thickBot="1" x14ac:dyDescent="0.4">
      <c r="A32" s="307" t="s">
        <v>294</v>
      </c>
      <c r="B32" s="337"/>
      <c r="C32" s="337"/>
      <c r="D32" s="337"/>
      <c r="E32" s="337"/>
      <c r="F32" s="337"/>
      <c r="G32" s="319">
        <f>SUM(B32:F32)</f>
        <v>0</v>
      </c>
      <c r="AG32" s="296"/>
      <c r="AH32" s="296"/>
      <c r="AI32" s="296"/>
      <c r="AJ32" s="296"/>
      <c r="AK32" s="296"/>
    </row>
    <row r="33" spans="1:37" ht="15" thickTop="1" x14ac:dyDescent="0.35">
      <c r="A33" s="311" t="s">
        <v>295</v>
      </c>
      <c r="B33" s="339">
        <f>B32-B31</f>
        <v>0</v>
      </c>
      <c r="C33" s="339">
        <f t="shared" ref="C33:F33" si="3">C32-C31</f>
        <v>0</v>
      </c>
      <c r="D33" s="339">
        <f>D32-D31</f>
        <v>0</v>
      </c>
      <c r="E33" s="339">
        <f t="shared" si="3"/>
        <v>0</v>
      </c>
      <c r="F33" s="339">
        <f t="shared" si="3"/>
        <v>0</v>
      </c>
      <c r="G33" s="312">
        <f>SUM(B33:F33)</f>
        <v>0</v>
      </c>
      <c r="AG33" s="296"/>
      <c r="AH33" s="296"/>
      <c r="AI33" s="296"/>
      <c r="AJ33" s="296"/>
      <c r="AK33" s="296"/>
    </row>
    <row r="34" spans="1:37" x14ac:dyDescent="0.35">
      <c r="A34" s="307"/>
      <c r="B34" s="334"/>
      <c r="C34" s="334"/>
      <c r="D34" s="334"/>
      <c r="E34" s="334"/>
      <c r="F34" s="334"/>
      <c r="G34" s="308"/>
      <c r="AG34" s="296"/>
      <c r="AH34" s="296"/>
      <c r="AI34" s="296"/>
      <c r="AJ34" s="296"/>
      <c r="AK34" s="296"/>
    </row>
    <row r="35" spans="1:37" ht="26.5" x14ac:dyDescent="0.35">
      <c r="A35" s="320" t="s">
        <v>336</v>
      </c>
      <c r="B35" s="341">
        <f>SUM(B40:F40)</f>
        <v>0</v>
      </c>
      <c r="C35" s="346"/>
      <c r="D35" s="346"/>
      <c r="E35" s="346"/>
      <c r="F35" s="346"/>
      <c r="G35" s="318"/>
      <c r="AG35" s="296"/>
      <c r="AH35" s="296"/>
      <c r="AI35" s="296"/>
      <c r="AJ35" s="296"/>
      <c r="AK35" s="296"/>
    </row>
    <row r="36" spans="1:37" x14ac:dyDescent="0.35">
      <c r="A36" s="314" t="s">
        <v>292</v>
      </c>
      <c r="B36" s="315"/>
      <c r="C36" s="315"/>
      <c r="D36" s="315"/>
      <c r="E36" s="315"/>
      <c r="F36" s="315"/>
      <c r="G36" s="316"/>
      <c r="AG36" s="296"/>
      <c r="AH36" s="296"/>
      <c r="AI36" s="296"/>
      <c r="AJ36" s="296"/>
      <c r="AK36" s="296"/>
    </row>
    <row r="37" spans="1:37" x14ac:dyDescent="0.35">
      <c r="A37" s="307" t="s">
        <v>221</v>
      </c>
      <c r="B37" s="335">
        <v>2024</v>
      </c>
      <c r="C37" s="335">
        <v>2025</v>
      </c>
      <c r="D37" s="335">
        <v>2026</v>
      </c>
      <c r="E37" s="335">
        <v>2027</v>
      </c>
      <c r="F37" s="335">
        <v>2028</v>
      </c>
      <c r="G37" s="309" t="s">
        <v>1365</v>
      </c>
      <c r="AG37" s="296"/>
      <c r="AH37" s="296"/>
      <c r="AI37" s="296"/>
      <c r="AJ37" s="296"/>
      <c r="AK37" s="296"/>
    </row>
    <row r="38" spans="1:37" x14ac:dyDescent="0.35">
      <c r="A38" s="307" t="s">
        <v>293</v>
      </c>
      <c r="B38" s="347"/>
      <c r="C38" s="347"/>
      <c r="D38" s="347"/>
      <c r="E38" s="347"/>
      <c r="F38" s="347"/>
      <c r="G38" s="310">
        <f>SUM(B38:F38)</f>
        <v>0</v>
      </c>
      <c r="AG38" s="296"/>
      <c r="AH38" s="296"/>
      <c r="AI38" s="296"/>
      <c r="AJ38" s="296"/>
      <c r="AK38" s="296"/>
    </row>
    <row r="39" spans="1:37" ht="15" thickBot="1" x14ac:dyDescent="0.4">
      <c r="A39" s="307" t="s">
        <v>294</v>
      </c>
      <c r="B39" s="348"/>
      <c r="C39" s="348"/>
      <c r="D39" s="348"/>
      <c r="E39" s="348"/>
      <c r="F39" s="348"/>
      <c r="G39" s="338">
        <f>SUM(B39:F39)</f>
        <v>0</v>
      </c>
      <c r="AG39" s="296"/>
      <c r="AH39" s="296"/>
      <c r="AI39" s="296"/>
      <c r="AJ39" s="296"/>
      <c r="AK39" s="296"/>
    </row>
    <row r="40" spans="1:37" ht="15" thickTop="1" x14ac:dyDescent="0.35">
      <c r="A40" s="311" t="s">
        <v>295</v>
      </c>
      <c r="B40" s="339">
        <f>B39-B38</f>
        <v>0</v>
      </c>
      <c r="C40" s="339">
        <f t="shared" ref="C40:F40" si="4">C39-C38</f>
        <v>0</v>
      </c>
      <c r="D40" s="339">
        <f t="shared" si="4"/>
        <v>0</v>
      </c>
      <c r="E40" s="339">
        <f t="shared" si="4"/>
        <v>0</v>
      </c>
      <c r="F40" s="339">
        <f t="shared" si="4"/>
        <v>0</v>
      </c>
      <c r="G40" s="312">
        <f>SUM(B40:F40)</f>
        <v>0</v>
      </c>
      <c r="AG40" s="296"/>
      <c r="AH40" s="296"/>
      <c r="AI40" s="296"/>
      <c r="AJ40" s="296"/>
      <c r="AK40" s="296"/>
    </row>
    <row r="41" spans="1:37" x14ac:dyDescent="0.35">
      <c r="A41" s="307"/>
      <c r="B41" s="340"/>
      <c r="C41" s="340"/>
      <c r="D41" s="340"/>
      <c r="E41" s="340"/>
      <c r="F41" s="340"/>
      <c r="G41" s="308"/>
      <c r="AG41" s="296"/>
      <c r="AH41" s="296"/>
      <c r="AI41" s="296"/>
      <c r="AJ41" s="296"/>
      <c r="AK41" s="296"/>
    </row>
    <row r="42" spans="1:37" x14ac:dyDescent="0.35">
      <c r="A42" s="320" t="s">
        <v>337</v>
      </c>
      <c r="B42" s="341">
        <f>SUM(B47:F47)</f>
        <v>0</v>
      </c>
      <c r="C42" s="345"/>
      <c r="D42" s="345"/>
      <c r="E42" s="345"/>
      <c r="F42" s="345"/>
      <c r="G42" s="318"/>
      <c r="AG42" s="296"/>
      <c r="AH42" s="296"/>
      <c r="AI42" s="296"/>
      <c r="AJ42" s="296"/>
      <c r="AK42" s="296"/>
    </row>
    <row r="43" spans="1:37" x14ac:dyDescent="0.35">
      <c r="A43" s="314" t="s">
        <v>292</v>
      </c>
      <c r="B43" s="315"/>
      <c r="C43" s="315"/>
      <c r="D43" s="315"/>
      <c r="E43" s="315"/>
      <c r="F43" s="315"/>
      <c r="G43" s="316"/>
      <c r="AG43" s="296"/>
      <c r="AH43" s="296"/>
      <c r="AI43" s="296"/>
      <c r="AJ43" s="296"/>
      <c r="AK43" s="296"/>
    </row>
    <row r="44" spans="1:37" x14ac:dyDescent="0.35">
      <c r="A44" s="307" t="s">
        <v>221</v>
      </c>
      <c r="B44" s="335">
        <v>2024</v>
      </c>
      <c r="C44" s="335">
        <v>2025</v>
      </c>
      <c r="D44" s="335">
        <v>2026</v>
      </c>
      <c r="E44" s="335">
        <v>2027</v>
      </c>
      <c r="F44" s="335">
        <v>2028</v>
      </c>
      <c r="G44" s="309" t="s">
        <v>1365</v>
      </c>
      <c r="AG44" s="296"/>
      <c r="AH44" s="296"/>
      <c r="AI44" s="296"/>
      <c r="AJ44" s="296"/>
      <c r="AK44" s="296"/>
    </row>
    <row r="45" spans="1:37" x14ac:dyDescent="0.35">
      <c r="A45" s="307" t="s">
        <v>293</v>
      </c>
      <c r="B45" s="336"/>
      <c r="C45" s="336"/>
      <c r="D45" s="336"/>
      <c r="E45" s="336"/>
      <c r="F45" s="336"/>
      <c r="G45" s="310">
        <f>SUM(B45:F45)</f>
        <v>0</v>
      </c>
      <c r="AG45" s="296"/>
      <c r="AH45" s="296"/>
      <c r="AI45" s="296"/>
      <c r="AJ45" s="296"/>
      <c r="AK45" s="296"/>
    </row>
    <row r="46" spans="1:37" ht="15" thickBot="1" x14ac:dyDescent="0.4">
      <c r="A46" s="307" t="s">
        <v>294</v>
      </c>
      <c r="B46" s="337"/>
      <c r="C46" s="337"/>
      <c r="D46" s="337"/>
      <c r="E46" s="337"/>
      <c r="F46" s="337"/>
      <c r="G46" s="319">
        <f>SUM(B46:F46)</f>
        <v>0</v>
      </c>
      <c r="AG46" s="296"/>
      <c r="AH46" s="296"/>
      <c r="AI46" s="296"/>
      <c r="AJ46" s="296"/>
      <c r="AK46" s="296"/>
    </row>
    <row r="47" spans="1:37" ht="15" thickTop="1" x14ac:dyDescent="0.35">
      <c r="A47" s="311" t="s">
        <v>295</v>
      </c>
      <c r="B47" s="339">
        <f>B46-B45</f>
        <v>0</v>
      </c>
      <c r="C47" s="339">
        <f t="shared" ref="C47:F47" si="5">C46-C45</f>
        <v>0</v>
      </c>
      <c r="D47" s="339">
        <f t="shared" si="5"/>
        <v>0</v>
      </c>
      <c r="E47" s="339">
        <f t="shared" si="5"/>
        <v>0</v>
      </c>
      <c r="F47" s="339">
        <f t="shared" si="5"/>
        <v>0</v>
      </c>
      <c r="G47" s="312">
        <f>SUM(B47:F47)</f>
        <v>0</v>
      </c>
      <c r="AG47" s="296"/>
      <c r="AH47" s="296"/>
      <c r="AI47" s="296"/>
      <c r="AJ47" s="296"/>
      <c r="AK47" s="296"/>
    </row>
    <row r="48" spans="1:37" x14ac:dyDescent="0.35">
      <c r="A48" s="307"/>
      <c r="B48" s="343"/>
      <c r="C48" s="343"/>
      <c r="D48" s="343"/>
      <c r="E48" s="343"/>
      <c r="F48" s="343"/>
      <c r="G48" s="308"/>
      <c r="AG48" s="296"/>
      <c r="AH48" s="296"/>
      <c r="AI48" s="296"/>
      <c r="AJ48" s="296"/>
      <c r="AK48" s="296"/>
    </row>
    <row r="49" spans="1:37" x14ac:dyDescent="0.35">
      <c r="A49" s="320" t="s">
        <v>338</v>
      </c>
      <c r="B49" s="341">
        <f>SUM(B54:F54)</f>
        <v>0</v>
      </c>
      <c r="C49" s="349"/>
      <c r="D49" s="349"/>
      <c r="E49" s="349"/>
      <c r="F49" s="349"/>
      <c r="G49" s="318"/>
      <c r="AG49" s="296"/>
      <c r="AH49" s="296"/>
      <c r="AI49" s="296"/>
      <c r="AJ49" s="296"/>
      <c r="AK49" s="296"/>
    </row>
    <row r="50" spans="1:37" x14ac:dyDescent="0.35">
      <c r="A50" s="314" t="s">
        <v>292</v>
      </c>
      <c r="B50" s="315"/>
      <c r="C50" s="315"/>
      <c r="D50" s="315"/>
      <c r="E50" s="315"/>
      <c r="F50" s="315"/>
      <c r="G50" s="316"/>
      <c r="AG50" s="296"/>
      <c r="AH50" s="296"/>
      <c r="AI50" s="296"/>
      <c r="AJ50" s="296"/>
      <c r="AK50" s="296"/>
    </row>
    <row r="51" spans="1:37" x14ac:dyDescent="0.35">
      <c r="A51" s="307" t="s">
        <v>221</v>
      </c>
      <c r="B51" s="335">
        <v>2024</v>
      </c>
      <c r="C51" s="335">
        <v>2025</v>
      </c>
      <c r="D51" s="335">
        <v>2026</v>
      </c>
      <c r="E51" s="335">
        <v>2027</v>
      </c>
      <c r="F51" s="335">
        <v>2028</v>
      </c>
      <c r="G51" s="309" t="s">
        <v>1365</v>
      </c>
      <c r="AG51" s="296"/>
      <c r="AH51" s="296"/>
      <c r="AI51" s="296"/>
      <c r="AJ51" s="296"/>
      <c r="AK51" s="296"/>
    </row>
    <row r="52" spans="1:37" x14ac:dyDescent="0.35">
      <c r="A52" s="307" t="s">
        <v>293</v>
      </c>
      <c r="B52" s="336"/>
      <c r="C52" s="336"/>
      <c r="D52" s="336"/>
      <c r="E52" s="336"/>
      <c r="F52" s="336"/>
      <c r="G52" s="310">
        <f>SUM(B52:F52)</f>
        <v>0</v>
      </c>
      <c r="AG52" s="296"/>
      <c r="AH52" s="296"/>
      <c r="AI52" s="296"/>
      <c r="AJ52" s="296"/>
      <c r="AK52" s="296"/>
    </row>
    <row r="53" spans="1:37" ht="15" thickBot="1" x14ac:dyDescent="0.4">
      <c r="A53" s="307" t="s">
        <v>294</v>
      </c>
      <c r="B53" s="337"/>
      <c r="C53" s="337"/>
      <c r="D53" s="337"/>
      <c r="E53" s="337"/>
      <c r="F53" s="337"/>
      <c r="G53" s="319">
        <f>SUM(B53:F53)</f>
        <v>0</v>
      </c>
      <c r="AG53" s="296"/>
      <c r="AH53" s="296"/>
      <c r="AI53" s="296"/>
      <c r="AJ53" s="296"/>
      <c r="AK53" s="296"/>
    </row>
    <row r="54" spans="1:37" ht="15" thickTop="1" x14ac:dyDescent="0.35">
      <c r="A54" s="311" t="s">
        <v>295</v>
      </c>
      <c r="B54" s="339">
        <f t="shared" ref="B54:F54" si="6">B53-B52</f>
        <v>0</v>
      </c>
      <c r="C54" s="339">
        <f t="shared" si="6"/>
        <v>0</v>
      </c>
      <c r="D54" s="339">
        <f t="shared" si="6"/>
        <v>0</v>
      </c>
      <c r="E54" s="339">
        <f t="shared" si="6"/>
        <v>0</v>
      </c>
      <c r="F54" s="339">
        <f t="shared" si="6"/>
        <v>0</v>
      </c>
      <c r="G54" s="312">
        <f>SUM(B54:F54)</f>
        <v>0</v>
      </c>
      <c r="AG54" s="296"/>
      <c r="AH54" s="296"/>
      <c r="AI54" s="296"/>
      <c r="AJ54" s="296"/>
      <c r="AK54" s="296"/>
    </row>
    <row r="55" spans="1:37" x14ac:dyDescent="0.35">
      <c r="A55" s="307"/>
      <c r="B55" s="334"/>
      <c r="C55" s="334"/>
      <c r="D55" s="334"/>
      <c r="E55" s="334"/>
      <c r="F55" s="334"/>
      <c r="G55" s="308"/>
      <c r="AG55" s="296"/>
      <c r="AH55" s="296"/>
      <c r="AI55" s="296"/>
      <c r="AJ55" s="296"/>
      <c r="AK55" s="296"/>
    </row>
    <row r="56" spans="1:37" x14ac:dyDescent="0.35">
      <c r="A56" s="313" t="s">
        <v>339</v>
      </c>
      <c r="B56" s="341">
        <f>SUM(B61:F61)</f>
        <v>0</v>
      </c>
      <c r="C56" s="334"/>
      <c r="D56" s="334"/>
      <c r="E56" s="334"/>
      <c r="F56" s="334"/>
      <c r="G56" s="308"/>
      <c r="AG56" s="296"/>
      <c r="AH56" s="296"/>
      <c r="AI56" s="296"/>
      <c r="AJ56" s="296"/>
      <c r="AK56" s="296"/>
    </row>
    <row r="57" spans="1:37" x14ac:dyDescent="0.35">
      <c r="A57" s="314" t="s">
        <v>292</v>
      </c>
      <c r="B57" s="315"/>
      <c r="C57" s="315"/>
      <c r="D57" s="315"/>
      <c r="E57" s="315"/>
      <c r="F57" s="315"/>
      <c r="G57" s="316"/>
      <c r="AG57" s="296"/>
      <c r="AH57" s="296"/>
      <c r="AI57" s="296"/>
      <c r="AJ57" s="296"/>
      <c r="AK57" s="296"/>
    </row>
    <row r="58" spans="1:37" x14ac:dyDescent="0.35">
      <c r="A58" s="307" t="s">
        <v>221</v>
      </c>
      <c r="B58" s="335">
        <v>2024</v>
      </c>
      <c r="C58" s="335">
        <v>2025</v>
      </c>
      <c r="D58" s="335">
        <v>2026</v>
      </c>
      <c r="E58" s="335">
        <v>2027</v>
      </c>
      <c r="F58" s="335">
        <v>2028</v>
      </c>
      <c r="G58" s="309" t="s">
        <v>1365</v>
      </c>
      <c r="AG58" s="296"/>
      <c r="AH58" s="296"/>
      <c r="AI58" s="296"/>
      <c r="AJ58" s="296"/>
      <c r="AK58" s="296"/>
    </row>
    <row r="59" spans="1:37" x14ac:dyDescent="0.35">
      <c r="A59" s="307" t="s">
        <v>293</v>
      </c>
      <c r="B59" s="336"/>
      <c r="C59" s="336"/>
      <c r="D59" s="336"/>
      <c r="E59" s="336"/>
      <c r="F59" s="336"/>
      <c r="G59" s="310">
        <f>SUM(B59:F59)</f>
        <v>0</v>
      </c>
      <c r="AG59" s="296"/>
      <c r="AH59" s="296"/>
      <c r="AI59" s="296"/>
      <c r="AJ59" s="296"/>
      <c r="AK59" s="296"/>
    </row>
    <row r="60" spans="1:37" ht="15" thickBot="1" x14ac:dyDescent="0.4">
      <c r="A60" s="307" t="s">
        <v>294</v>
      </c>
      <c r="B60" s="337"/>
      <c r="C60" s="337"/>
      <c r="D60" s="337"/>
      <c r="E60" s="337"/>
      <c r="F60" s="337"/>
      <c r="G60" s="338">
        <f>SUM(B60:F60)</f>
        <v>0</v>
      </c>
      <c r="AG60" s="296"/>
      <c r="AH60" s="296"/>
      <c r="AI60" s="296"/>
      <c r="AJ60" s="296"/>
      <c r="AK60" s="296"/>
    </row>
    <row r="61" spans="1:37" ht="15" thickTop="1" x14ac:dyDescent="0.35">
      <c r="A61" s="311" t="s">
        <v>295</v>
      </c>
      <c r="B61" s="339">
        <f>B60-B59</f>
        <v>0</v>
      </c>
      <c r="C61" s="339">
        <f t="shared" ref="C61:F61" si="7">C60-C59</f>
        <v>0</v>
      </c>
      <c r="D61" s="339">
        <f t="shared" si="7"/>
        <v>0</v>
      </c>
      <c r="E61" s="339">
        <f t="shared" si="7"/>
        <v>0</v>
      </c>
      <c r="F61" s="339">
        <f t="shared" si="7"/>
        <v>0</v>
      </c>
      <c r="G61" s="312">
        <f>SUM(B61:F61)</f>
        <v>0</v>
      </c>
      <c r="AG61" s="296"/>
      <c r="AH61" s="296"/>
      <c r="AI61" s="296"/>
      <c r="AJ61" s="296"/>
      <c r="AK61" s="296"/>
    </row>
    <row r="62" spans="1:37" x14ac:dyDescent="0.35">
      <c r="A62" s="307"/>
      <c r="B62" s="343"/>
      <c r="C62" s="343"/>
      <c r="D62" s="343"/>
      <c r="E62" s="343"/>
      <c r="F62" s="343"/>
      <c r="G62" s="308"/>
      <c r="AG62" s="296"/>
      <c r="AH62" s="296"/>
      <c r="AI62" s="296"/>
      <c r="AJ62" s="296"/>
      <c r="AK62" s="296"/>
    </row>
    <row r="63" spans="1:37" x14ac:dyDescent="0.35">
      <c r="A63" s="313" t="s">
        <v>340</v>
      </c>
      <c r="B63" s="341">
        <f>SUM(B68:F68)</f>
        <v>0</v>
      </c>
      <c r="C63" s="334"/>
      <c r="D63" s="334"/>
      <c r="E63" s="334"/>
      <c r="F63" s="334"/>
      <c r="G63" s="308"/>
      <c r="AG63" s="296"/>
      <c r="AH63" s="296"/>
      <c r="AI63" s="296"/>
      <c r="AJ63" s="296"/>
      <c r="AK63" s="296"/>
    </row>
    <row r="64" spans="1:37" x14ac:dyDescent="0.35">
      <c r="A64" s="314" t="s">
        <v>292</v>
      </c>
      <c r="B64" s="315"/>
      <c r="C64" s="315"/>
      <c r="D64" s="315"/>
      <c r="E64" s="315"/>
      <c r="F64" s="315"/>
      <c r="G64" s="316"/>
      <c r="AG64" s="296"/>
      <c r="AH64" s="296"/>
      <c r="AI64" s="296"/>
      <c r="AJ64" s="296"/>
      <c r="AK64" s="296"/>
    </row>
    <row r="65" spans="1:37" x14ac:dyDescent="0.35">
      <c r="A65" s="307" t="s">
        <v>221</v>
      </c>
      <c r="B65" s="335">
        <v>2024</v>
      </c>
      <c r="C65" s="335">
        <v>2025</v>
      </c>
      <c r="D65" s="335">
        <v>2026</v>
      </c>
      <c r="E65" s="335">
        <v>2027</v>
      </c>
      <c r="F65" s="335">
        <v>2028</v>
      </c>
      <c r="G65" s="309" t="s">
        <v>1365</v>
      </c>
      <c r="AG65" s="296"/>
      <c r="AH65" s="296"/>
      <c r="AI65" s="296"/>
      <c r="AJ65" s="296"/>
      <c r="AK65" s="296"/>
    </row>
    <row r="66" spans="1:37" x14ac:dyDescent="0.35">
      <c r="A66" s="307" t="s">
        <v>293</v>
      </c>
      <c r="B66" s="336"/>
      <c r="C66" s="336"/>
      <c r="D66" s="336"/>
      <c r="E66" s="336"/>
      <c r="F66" s="336"/>
      <c r="G66" s="310">
        <f>SUM(B66:F66)</f>
        <v>0</v>
      </c>
      <c r="AG66" s="296"/>
      <c r="AH66" s="296"/>
      <c r="AI66" s="296"/>
      <c r="AJ66" s="296"/>
      <c r="AK66" s="296"/>
    </row>
    <row r="67" spans="1:37" ht="15" thickBot="1" x14ac:dyDescent="0.4">
      <c r="A67" s="307" t="s">
        <v>294</v>
      </c>
      <c r="B67" s="337"/>
      <c r="C67" s="337"/>
      <c r="D67" s="337"/>
      <c r="E67" s="337"/>
      <c r="F67" s="337"/>
      <c r="G67" s="338">
        <f>SUM(B67:F67)</f>
        <v>0</v>
      </c>
      <c r="AG67" s="296"/>
      <c r="AH67" s="296"/>
      <c r="AI67" s="296"/>
      <c r="AJ67" s="296"/>
      <c r="AK67" s="296"/>
    </row>
    <row r="68" spans="1:37" ht="15" thickTop="1" x14ac:dyDescent="0.35">
      <c r="A68" s="311" t="s">
        <v>295</v>
      </c>
      <c r="B68" s="339">
        <f>B67-B66</f>
        <v>0</v>
      </c>
      <c r="C68" s="339">
        <f>C67-C66</f>
        <v>0</v>
      </c>
      <c r="D68" s="339">
        <f t="shared" ref="D68:F68" si="8">D67-D66</f>
        <v>0</v>
      </c>
      <c r="E68" s="339">
        <f t="shared" si="8"/>
        <v>0</v>
      </c>
      <c r="F68" s="339">
        <f t="shared" si="8"/>
        <v>0</v>
      </c>
      <c r="G68" s="312">
        <f>SUM(B68:F68)</f>
        <v>0</v>
      </c>
      <c r="AG68" s="296"/>
      <c r="AH68" s="296"/>
      <c r="AI68" s="296"/>
      <c r="AJ68" s="296"/>
      <c r="AK68" s="296"/>
    </row>
    <row r="69" spans="1:37" x14ac:dyDescent="0.35">
      <c r="A69" s="307"/>
      <c r="B69" s="343"/>
      <c r="C69" s="343"/>
      <c r="D69" s="343"/>
      <c r="E69" s="343"/>
      <c r="F69" s="343"/>
      <c r="G69" s="308"/>
      <c r="AG69" s="296"/>
      <c r="AH69" s="296"/>
      <c r="AI69" s="296"/>
      <c r="AJ69" s="296"/>
      <c r="AK69" s="296"/>
    </row>
    <row r="70" spans="1:37" x14ac:dyDescent="0.35">
      <c r="A70" s="313" t="s">
        <v>341</v>
      </c>
      <c r="B70" s="341">
        <f>SUM(B75:F75)</f>
        <v>0</v>
      </c>
      <c r="C70" s="334"/>
      <c r="D70" s="334"/>
      <c r="E70" s="334"/>
      <c r="F70" s="334"/>
      <c r="G70" s="308"/>
      <c r="AG70" s="296"/>
      <c r="AH70" s="296"/>
      <c r="AI70" s="296"/>
      <c r="AJ70" s="296"/>
      <c r="AK70" s="296"/>
    </row>
    <row r="71" spans="1:37" x14ac:dyDescent="0.35">
      <c r="A71" s="314" t="s">
        <v>292</v>
      </c>
      <c r="B71" s="315"/>
      <c r="C71" s="315"/>
      <c r="D71" s="315"/>
      <c r="E71" s="315"/>
      <c r="F71" s="315"/>
      <c r="G71" s="316"/>
      <c r="AG71" s="296"/>
      <c r="AH71" s="296"/>
      <c r="AI71" s="296"/>
      <c r="AJ71" s="296"/>
      <c r="AK71" s="296"/>
    </row>
    <row r="72" spans="1:37" x14ac:dyDescent="0.35">
      <c r="A72" s="307" t="s">
        <v>221</v>
      </c>
      <c r="B72" s="335">
        <v>2024</v>
      </c>
      <c r="C72" s="335">
        <v>2025</v>
      </c>
      <c r="D72" s="335">
        <v>2026</v>
      </c>
      <c r="E72" s="335">
        <v>2027</v>
      </c>
      <c r="F72" s="335">
        <v>2028</v>
      </c>
      <c r="G72" s="309" t="s">
        <v>1365</v>
      </c>
      <c r="AG72" s="296"/>
      <c r="AH72" s="296"/>
      <c r="AI72" s="296"/>
      <c r="AJ72" s="296"/>
      <c r="AK72" s="296"/>
    </row>
    <row r="73" spans="1:37" x14ac:dyDescent="0.35">
      <c r="A73" s="307" t="s">
        <v>293</v>
      </c>
      <c r="B73" s="336"/>
      <c r="C73" s="336"/>
      <c r="D73" s="336"/>
      <c r="E73" s="336"/>
      <c r="F73" s="336"/>
      <c r="G73" s="342">
        <f>SUM(B73:F73)</f>
        <v>0</v>
      </c>
      <c r="AG73" s="296"/>
      <c r="AH73" s="296"/>
      <c r="AI73" s="296"/>
      <c r="AJ73" s="296"/>
      <c r="AK73" s="296"/>
    </row>
    <row r="74" spans="1:37" ht="15" thickBot="1" x14ac:dyDescent="0.4">
      <c r="A74" s="307" t="s">
        <v>294</v>
      </c>
      <c r="B74" s="337"/>
      <c r="C74" s="337"/>
      <c r="D74" s="337"/>
      <c r="E74" s="337"/>
      <c r="F74" s="337"/>
      <c r="G74" s="338">
        <f>SUM(B74:F74)</f>
        <v>0</v>
      </c>
      <c r="AG74" s="296"/>
      <c r="AH74" s="296"/>
      <c r="AI74" s="296"/>
      <c r="AJ74" s="296"/>
      <c r="AK74" s="296"/>
    </row>
    <row r="75" spans="1:37" ht="15" thickTop="1" x14ac:dyDescent="0.35">
      <c r="A75" s="311" t="s">
        <v>295</v>
      </c>
      <c r="B75" s="339">
        <f>B74-B73</f>
        <v>0</v>
      </c>
      <c r="C75" s="339">
        <f t="shared" ref="C75:F75" si="9">C74-C73</f>
        <v>0</v>
      </c>
      <c r="D75" s="339">
        <f t="shared" si="9"/>
        <v>0</v>
      </c>
      <c r="E75" s="339">
        <f t="shared" si="9"/>
        <v>0</v>
      </c>
      <c r="F75" s="339">
        <f t="shared" si="9"/>
        <v>0</v>
      </c>
      <c r="G75" s="344">
        <f>SUM(B75:F75)</f>
        <v>0</v>
      </c>
      <c r="AG75" s="296"/>
      <c r="AH75" s="296"/>
      <c r="AI75" s="296"/>
      <c r="AJ75" s="296"/>
      <c r="AK75" s="296"/>
    </row>
    <row r="76" spans="1:37" x14ac:dyDescent="0.35">
      <c r="A76" s="307"/>
      <c r="B76" s="334"/>
      <c r="C76" s="334"/>
      <c r="D76" s="334"/>
      <c r="E76" s="334"/>
      <c r="F76" s="334"/>
      <c r="G76" s="308"/>
      <c r="AG76" s="296"/>
      <c r="AH76" s="296"/>
      <c r="AI76" s="296"/>
      <c r="AJ76" s="296"/>
      <c r="AK76" s="296"/>
    </row>
    <row r="77" spans="1:37" x14ac:dyDescent="0.35">
      <c r="A77" s="313" t="s">
        <v>342</v>
      </c>
      <c r="B77" s="350"/>
      <c r="C77" s="334"/>
      <c r="D77" s="334"/>
      <c r="E77" s="334"/>
      <c r="F77" s="334"/>
      <c r="G77" s="308"/>
      <c r="AG77" s="296"/>
      <c r="AH77" s="296"/>
      <c r="AI77" s="296"/>
      <c r="AJ77" s="296"/>
      <c r="AK77" s="296"/>
    </row>
    <row r="78" spans="1:37" x14ac:dyDescent="0.35">
      <c r="A78" s="314" t="s">
        <v>292</v>
      </c>
      <c r="B78" s="315"/>
      <c r="C78" s="315"/>
      <c r="D78" s="315"/>
      <c r="E78" s="315"/>
      <c r="F78" s="315"/>
      <c r="G78" s="316"/>
      <c r="AG78" s="296"/>
      <c r="AH78" s="296"/>
      <c r="AI78" s="296"/>
      <c r="AJ78" s="296"/>
      <c r="AK78" s="296"/>
    </row>
    <row r="79" spans="1:37" x14ac:dyDescent="0.35">
      <c r="A79" s="307" t="s">
        <v>221</v>
      </c>
      <c r="B79" s="335">
        <v>2024</v>
      </c>
      <c r="C79" s="335">
        <v>2025</v>
      </c>
      <c r="D79" s="335">
        <v>2026</v>
      </c>
      <c r="E79" s="335">
        <v>2027</v>
      </c>
      <c r="F79" s="335">
        <v>2028</v>
      </c>
      <c r="G79" s="309" t="s">
        <v>1365</v>
      </c>
      <c r="AG79" s="296"/>
      <c r="AH79" s="296"/>
      <c r="AI79" s="296"/>
      <c r="AJ79" s="296"/>
      <c r="AK79" s="296"/>
    </row>
    <row r="80" spans="1:37" x14ac:dyDescent="0.35">
      <c r="A80" s="307" t="s">
        <v>293</v>
      </c>
      <c r="B80" s="336"/>
      <c r="C80" s="336"/>
      <c r="D80" s="336"/>
      <c r="E80" s="336"/>
      <c r="F80" s="336"/>
      <c r="G80" s="342">
        <f>SUM(B80:F80)</f>
        <v>0</v>
      </c>
      <c r="AG80" s="296"/>
      <c r="AH80" s="296"/>
      <c r="AI80" s="296"/>
      <c r="AJ80" s="296"/>
      <c r="AK80" s="296"/>
    </row>
    <row r="81" spans="1:37" ht="15" thickBot="1" x14ac:dyDescent="0.4">
      <c r="A81" s="307" t="s">
        <v>343</v>
      </c>
      <c r="B81" s="337"/>
      <c r="C81" s="337"/>
      <c r="D81" s="337"/>
      <c r="E81" s="337"/>
      <c r="F81" s="337"/>
      <c r="G81" s="338">
        <f>SUM(B81:F81)</f>
        <v>0</v>
      </c>
      <c r="AG81" s="296"/>
      <c r="AH81" s="296"/>
      <c r="AI81" s="296"/>
      <c r="AJ81" s="296"/>
      <c r="AK81" s="296"/>
    </row>
    <row r="82" spans="1:37" ht="15.5" thickTop="1" thickBot="1" x14ac:dyDescent="0.4">
      <c r="A82" s="321" t="s">
        <v>295</v>
      </c>
      <c r="B82" s="351">
        <f>B81-B80</f>
        <v>0</v>
      </c>
      <c r="C82" s="351">
        <f t="shared" ref="C82:F82" si="10">C81-C80</f>
        <v>0</v>
      </c>
      <c r="D82" s="351">
        <f t="shared" si="10"/>
        <v>0</v>
      </c>
      <c r="E82" s="351">
        <f t="shared" si="10"/>
        <v>0</v>
      </c>
      <c r="F82" s="351">
        <f t="shared" si="10"/>
        <v>0</v>
      </c>
      <c r="G82" s="352">
        <f>SUM(B82:F82)</f>
        <v>0</v>
      </c>
      <c r="AG82" s="296"/>
      <c r="AH82" s="296"/>
      <c r="AI82" s="296"/>
      <c r="AJ82" s="296"/>
      <c r="AK82" s="296"/>
    </row>
    <row r="83" spans="1:37" s="295" customFormat="1" x14ac:dyDescent="0.35"/>
    <row r="84" spans="1:37" s="295" customFormat="1" x14ac:dyDescent="0.35"/>
    <row r="85" spans="1:37" s="295" customFormat="1" x14ac:dyDescent="0.35"/>
    <row r="86" spans="1:37" s="295" customFormat="1" x14ac:dyDescent="0.35"/>
    <row r="87" spans="1:37" s="295" customFormat="1" x14ac:dyDescent="0.35"/>
    <row r="88" spans="1:37" s="295" customFormat="1" x14ac:dyDescent="0.35"/>
    <row r="89" spans="1:37" s="295" customFormat="1" x14ac:dyDescent="0.35"/>
    <row r="90" spans="1:37" s="295" customFormat="1" x14ac:dyDescent="0.35"/>
    <row r="91" spans="1:37" s="295" customFormat="1" x14ac:dyDescent="0.35"/>
    <row r="92" spans="1:37" s="295" customFormat="1" x14ac:dyDescent="0.35"/>
    <row r="93" spans="1:37" s="295" customFormat="1" x14ac:dyDescent="0.35"/>
    <row r="94" spans="1:37" s="295" customFormat="1" x14ac:dyDescent="0.35"/>
    <row r="95" spans="1:37" s="295" customFormat="1" x14ac:dyDescent="0.35"/>
    <row r="96" spans="1:37" s="295" customFormat="1" x14ac:dyDescent="0.35"/>
    <row r="97" s="295" customFormat="1" x14ac:dyDescent="0.35"/>
    <row r="98" s="295" customFormat="1" x14ac:dyDescent="0.35"/>
    <row r="99" s="295" customFormat="1" x14ac:dyDescent="0.35"/>
    <row r="100" s="295" customFormat="1" x14ac:dyDescent="0.35"/>
    <row r="101" s="295" customFormat="1" x14ac:dyDescent="0.35"/>
    <row r="102" s="295" customFormat="1" x14ac:dyDescent="0.35"/>
    <row r="103" s="295" customFormat="1" x14ac:dyDescent="0.35"/>
    <row r="104" s="295" customFormat="1" x14ac:dyDescent="0.35"/>
    <row r="105" s="295" customFormat="1" x14ac:dyDescent="0.35"/>
    <row r="106" s="295" customFormat="1" x14ac:dyDescent="0.35"/>
    <row r="107" s="295" customFormat="1" x14ac:dyDescent="0.35"/>
    <row r="108" s="295" customFormat="1" x14ac:dyDescent="0.35"/>
    <row r="109" s="295" customFormat="1" x14ac:dyDescent="0.35"/>
    <row r="110" s="295" customFormat="1" x14ac:dyDescent="0.35"/>
    <row r="111" s="295" customFormat="1" x14ac:dyDescent="0.35"/>
    <row r="112" s="295" customFormat="1" x14ac:dyDescent="0.35"/>
    <row r="113" s="295" customFormat="1" x14ac:dyDescent="0.35"/>
    <row r="114" s="295" customFormat="1" x14ac:dyDescent="0.35"/>
    <row r="115" s="295" customFormat="1" x14ac:dyDescent="0.35"/>
    <row r="116" s="295" customFormat="1" x14ac:dyDescent="0.35"/>
    <row r="117" s="295" customFormat="1" x14ac:dyDescent="0.35"/>
    <row r="118" s="295" customFormat="1" x14ac:dyDescent="0.35"/>
    <row r="119" s="295" customFormat="1" x14ac:dyDescent="0.35"/>
    <row r="120" s="295" customFormat="1" x14ac:dyDescent="0.35"/>
    <row r="121" s="295" customFormat="1" x14ac:dyDescent="0.35"/>
    <row r="122" s="295" customFormat="1" x14ac:dyDescent="0.35"/>
    <row r="123" s="295" customFormat="1" x14ac:dyDescent="0.35"/>
    <row r="124" s="295" customFormat="1" x14ac:dyDescent="0.35"/>
    <row r="125" s="295" customFormat="1" x14ac:dyDescent="0.35"/>
    <row r="126" s="295" customFormat="1" x14ac:dyDescent="0.35"/>
    <row r="127" s="295" customFormat="1" x14ac:dyDescent="0.35"/>
    <row r="128" s="295" customFormat="1" x14ac:dyDescent="0.35"/>
    <row r="129" s="295" customFormat="1" x14ac:dyDescent="0.35"/>
    <row r="130" s="295" customFormat="1" x14ac:dyDescent="0.35"/>
    <row r="131" s="295" customFormat="1" x14ac:dyDescent="0.35"/>
    <row r="132" s="295" customFormat="1" x14ac:dyDescent="0.35"/>
    <row r="133" s="295" customFormat="1" x14ac:dyDescent="0.35"/>
    <row r="134" s="295" customFormat="1" x14ac:dyDescent="0.35"/>
    <row r="135" s="295" customFormat="1" x14ac:dyDescent="0.35"/>
    <row r="136" s="295" customFormat="1" x14ac:dyDescent="0.35"/>
    <row r="137" s="295" customFormat="1" x14ac:dyDescent="0.35"/>
    <row r="138" s="295" customFormat="1" x14ac:dyDescent="0.35"/>
    <row r="139" s="295" customFormat="1" x14ac:dyDescent="0.35"/>
    <row r="140" s="295" customFormat="1" x14ac:dyDescent="0.35"/>
    <row r="141" s="295" customFormat="1" x14ac:dyDescent="0.35"/>
    <row r="142" s="295" customFormat="1" x14ac:dyDescent="0.35"/>
    <row r="143" s="295" customFormat="1" x14ac:dyDescent="0.35"/>
    <row r="144" s="295" customFormat="1" x14ac:dyDescent="0.35"/>
    <row r="145" s="295" customFormat="1" x14ac:dyDescent="0.35"/>
    <row r="146" s="295" customFormat="1" x14ac:dyDescent="0.35"/>
    <row r="147" s="295" customFormat="1" x14ac:dyDescent="0.35"/>
    <row r="148" s="295" customFormat="1" x14ac:dyDescent="0.35"/>
    <row r="149" s="295" customFormat="1" x14ac:dyDescent="0.35"/>
    <row r="150" s="295" customFormat="1" x14ac:dyDescent="0.35"/>
    <row r="151" s="295" customFormat="1" x14ac:dyDescent="0.35"/>
    <row r="152" s="295" customFormat="1" x14ac:dyDescent="0.35"/>
    <row r="153" s="295" customFormat="1" x14ac:dyDescent="0.35"/>
    <row r="154" s="295" customFormat="1" x14ac:dyDescent="0.35"/>
    <row r="155" s="295" customFormat="1" x14ac:dyDescent="0.35"/>
    <row r="156" s="295" customFormat="1" x14ac:dyDescent="0.35"/>
    <row r="157" s="295" customFormat="1" x14ac:dyDescent="0.35"/>
    <row r="158" s="295" customFormat="1" x14ac:dyDescent="0.35"/>
    <row r="159" s="295" customFormat="1" x14ac:dyDescent="0.35"/>
    <row r="160" s="295" customFormat="1" x14ac:dyDescent="0.35"/>
    <row r="161" s="295" customFormat="1" x14ac:dyDescent="0.35"/>
    <row r="162" s="295" customFormat="1" x14ac:dyDescent="0.35"/>
    <row r="163" s="295" customFormat="1" x14ac:dyDescent="0.35"/>
    <row r="164" s="295" customFormat="1" x14ac:dyDescent="0.35"/>
    <row r="165" s="295" customFormat="1" x14ac:dyDescent="0.35"/>
    <row r="166" s="295" customFormat="1" x14ac:dyDescent="0.35"/>
    <row r="167" s="295" customFormat="1" x14ac:dyDescent="0.35"/>
    <row r="168" s="295" customFormat="1" x14ac:dyDescent="0.35"/>
    <row r="169" s="295" customFormat="1" x14ac:dyDescent="0.35"/>
    <row r="170" s="295" customFormat="1" x14ac:dyDescent="0.35"/>
    <row r="171" s="295" customFormat="1" x14ac:dyDescent="0.35"/>
    <row r="172" s="295" customFormat="1" x14ac:dyDescent="0.35"/>
    <row r="173" s="295" customFormat="1" x14ac:dyDescent="0.35"/>
  </sheetData>
  <protectedRanges>
    <protectedRange sqref="B17:F18 B24:F25 B31:F32 B38:F39 B45:F46 B52:F53 B59:F60 B66:F67 B73:F74 B80:F81 B10:F11" name="Tab 12"/>
  </protectedRanges>
  <mergeCells count="4">
    <mergeCell ref="A1:G1"/>
    <mergeCell ref="A2:G2"/>
    <mergeCell ref="A3:G3"/>
    <mergeCell ref="A4:G4"/>
  </mergeCells>
  <pageMargins left="0.7" right="0.7" top="0.75" bottom="0.75" header="0.3" footer="0.3"/>
  <pageSetup orientation="portrait" r:id="rId1"/>
  <headerFooter>
    <oddHeader>&amp;L&amp;"Calibri"&amp;10&amp;KFF0000CLIENT PROPRIETARY \ PRIVILEGED AND 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1"/>
  <sheetViews>
    <sheetView workbookViewId="0">
      <selection activeCell="H21" sqref="H21"/>
    </sheetView>
  </sheetViews>
  <sheetFormatPr defaultColWidth="9.08984375" defaultRowHeight="12.5" x14ac:dyDescent="0.25"/>
  <cols>
    <col min="1" max="1" width="11.453125" style="47" bestFit="1" customWidth="1"/>
    <col min="2" max="2" width="14.08984375" style="47" bestFit="1" customWidth="1"/>
    <col min="3" max="3" width="19" style="47" bestFit="1" customWidth="1"/>
    <col min="4" max="4" width="12.08984375" style="47" customWidth="1"/>
    <col min="5" max="5" width="19.6328125" style="47" customWidth="1"/>
    <col min="6" max="6" width="99" style="47" customWidth="1"/>
    <col min="7" max="7" width="27.08984375" style="47" customWidth="1"/>
    <col min="8" max="16384" width="9.08984375" style="47"/>
  </cols>
  <sheetData>
    <row r="1" spans="1:6" ht="13" x14ac:dyDescent="0.3">
      <c r="A1" s="45" t="s">
        <v>189</v>
      </c>
      <c r="B1" s="45" t="s">
        <v>197</v>
      </c>
      <c r="C1" s="45" t="s">
        <v>172</v>
      </c>
      <c r="D1" s="45" t="s">
        <v>206</v>
      </c>
      <c r="E1" s="45" t="s">
        <v>207</v>
      </c>
      <c r="F1" s="46" t="s">
        <v>1044</v>
      </c>
    </row>
    <row r="2" spans="1:6" ht="13.5" customHeight="1" x14ac:dyDescent="0.25">
      <c r="A2" s="47" t="s">
        <v>1045</v>
      </c>
      <c r="B2" s="48" t="s">
        <v>1046</v>
      </c>
      <c r="C2" s="47" t="s">
        <v>1047</v>
      </c>
      <c r="D2" s="48" t="s">
        <v>1048</v>
      </c>
      <c r="E2" s="48" t="s">
        <v>1049</v>
      </c>
      <c r="F2" s="47" t="s">
        <v>1050</v>
      </c>
    </row>
    <row r="3" spans="1:6" x14ac:dyDescent="0.25">
      <c r="A3" s="47" t="s">
        <v>1051</v>
      </c>
      <c r="B3" s="47" t="s">
        <v>1052</v>
      </c>
      <c r="C3" s="47" t="s">
        <v>1053</v>
      </c>
      <c r="D3" s="48" t="s">
        <v>1054</v>
      </c>
      <c r="E3" s="48" t="s">
        <v>1055</v>
      </c>
      <c r="F3" s="47" t="s">
        <v>1056</v>
      </c>
    </row>
    <row r="4" spans="1:6" ht="13.5" customHeight="1" x14ac:dyDescent="0.25">
      <c r="A4" s="47" t="s">
        <v>1057</v>
      </c>
      <c r="B4" s="47" t="s">
        <v>1058</v>
      </c>
      <c r="C4" s="47" t="s">
        <v>1059</v>
      </c>
      <c r="D4" s="48" t="s">
        <v>1060</v>
      </c>
      <c r="E4" s="48" t="s">
        <v>330</v>
      </c>
      <c r="F4" s="47" t="s">
        <v>1061</v>
      </c>
    </row>
    <row r="5" spans="1:6" x14ac:dyDescent="0.25">
      <c r="A5" s="47" t="s">
        <v>1062</v>
      </c>
      <c r="B5" s="47" t="s">
        <v>1063</v>
      </c>
      <c r="C5" s="47" t="s">
        <v>1064</v>
      </c>
      <c r="D5" s="48" t="s">
        <v>1065</v>
      </c>
      <c r="E5" s="48" t="s">
        <v>1066</v>
      </c>
      <c r="F5" s="47" t="s">
        <v>1067</v>
      </c>
    </row>
    <row r="6" spans="1:6" x14ac:dyDescent="0.25">
      <c r="B6" s="47" t="s">
        <v>1068</v>
      </c>
      <c r="C6" s="47" t="s">
        <v>1069</v>
      </c>
      <c r="E6" s="48" t="s">
        <v>1070</v>
      </c>
      <c r="F6" s="47" t="s">
        <v>1071</v>
      </c>
    </row>
    <row r="7" spans="1:6" x14ac:dyDescent="0.25">
      <c r="B7" s="48" t="s">
        <v>1072</v>
      </c>
      <c r="C7" s="47" t="s">
        <v>1073</v>
      </c>
      <c r="F7" s="47" t="s">
        <v>1074</v>
      </c>
    </row>
    <row r="8" spans="1:6" ht="13.5" customHeight="1" x14ac:dyDescent="0.25">
      <c r="B8" s="47" t="s">
        <v>1075</v>
      </c>
      <c r="C8" s="47" t="s">
        <v>1076</v>
      </c>
      <c r="F8" s="47" t="s">
        <v>1077</v>
      </c>
    </row>
    <row r="9" spans="1:6" x14ac:dyDescent="0.25">
      <c r="B9" s="47" t="s">
        <v>1078</v>
      </c>
      <c r="C9" s="47" t="s">
        <v>1079</v>
      </c>
      <c r="F9" s="47" t="s">
        <v>1080</v>
      </c>
    </row>
    <row r="10" spans="1:6" ht="13.5" customHeight="1" x14ac:dyDescent="0.25">
      <c r="B10" s="48" t="s">
        <v>1081</v>
      </c>
      <c r="C10" s="47" t="s">
        <v>1082</v>
      </c>
      <c r="D10" s="48"/>
      <c r="F10" s="48" t="s">
        <v>1083</v>
      </c>
    </row>
    <row r="11" spans="1:6" ht="12.75" customHeight="1" x14ac:dyDescent="0.25">
      <c r="B11" s="47" t="s">
        <v>1084</v>
      </c>
      <c r="C11" s="47" t="s">
        <v>1085</v>
      </c>
      <c r="D11" s="48"/>
      <c r="F11" s="47" t="s">
        <v>1086</v>
      </c>
    </row>
    <row r="12" spans="1:6" x14ac:dyDescent="0.25">
      <c r="B12" s="47" t="s">
        <v>1087</v>
      </c>
      <c r="C12" s="47" t="s">
        <v>1088</v>
      </c>
      <c r="F12" s="47" t="s">
        <v>1089</v>
      </c>
    </row>
    <row r="13" spans="1:6" ht="12.75" customHeight="1" x14ac:dyDescent="0.25">
      <c r="B13" s="48" t="s">
        <v>1090</v>
      </c>
      <c r="C13" s="47" t="s">
        <v>1091</v>
      </c>
      <c r="F13" s="47" t="s">
        <v>1092</v>
      </c>
    </row>
    <row r="14" spans="1:6" ht="13.5" customHeight="1" x14ac:dyDescent="0.25">
      <c r="B14" s="48" t="s">
        <v>1093</v>
      </c>
      <c r="C14" s="47" t="s">
        <v>1094</v>
      </c>
      <c r="F14" s="47" t="s">
        <v>1095</v>
      </c>
    </row>
    <row r="15" spans="1:6" x14ac:dyDescent="0.25">
      <c r="B15" s="48" t="s">
        <v>1096</v>
      </c>
      <c r="C15" s="47" t="s">
        <v>1097</v>
      </c>
      <c r="F15" s="47" t="s">
        <v>1098</v>
      </c>
    </row>
    <row r="16" spans="1:6" x14ac:dyDescent="0.25">
      <c r="B16" s="47" t="s">
        <v>1099</v>
      </c>
      <c r="C16" s="47" t="s">
        <v>1100</v>
      </c>
      <c r="F16" s="47" t="s">
        <v>1101</v>
      </c>
    </row>
    <row r="17" spans="2:6" x14ac:dyDescent="0.25">
      <c r="B17" s="48" t="s">
        <v>1102</v>
      </c>
      <c r="C17" s="47" t="s">
        <v>1103</v>
      </c>
      <c r="F17" s="47" t="s">
        <v>1104</v>
      </c>
    </row>
    <row r="18" spans="2:6" ht="13.5" customHeight="1" x14ac:dyDescent="0.25">
      <c r="B18" s="47" t="s">
        <v>1105</v>
      </c>
      <c r="C18" s="47" t="s">
        <v>1106</v>
      </c>
      <c r="F18" s="47" t="s">
        <v>1107</v>
      </c>
    </row>
    <row r="19" spans="2:6" x14ac:dyDescent="0.25">
      <c r="C19" s="47" t="s">
        <v>1108</v>
      </c>
      <c r="F19" s="47" t="s">
        <v>1109</v>
      </c>
    </row>
    <row r="20" spans="2:6" x14ac:dyDescent="0.25">
      <c r="C20" s="47" t="s">
        <v>1110</v>
      </c>
      <c r="F20" s="47" t="s">
        <v>1111</v>
      </c>
    </row>
    <row r="21" spans="2:6" ht="12.75" customHeight="1" x14ac:dyDescent="0.25">
      <c r="C21" s="47" t="s">
        <v>1112</v>
      </c>
      <c r="F21" s="47" t="s">
        <v>1113</v>
      </c>
    </row>
    <row r="22" spans="2:6" x14ac:dyDescent="0.25">
      <c r="C22" s="47" t="s">
        <v>1114</v>
      </c>
      <c r="F22" s="47" t="s">
        <v>1115</v>
      </c>
    </row>
    <row r="23" spans="2:6" ht="12.75" customHeight="1" x14ac:dyDescent="0.25">
      <c r="C23" s="47" t="s">
        <v>1116</v>
      </c>
      <c r="F23" s="47" t="s">
        <v>1117</v>
      </c>
    </row>
    <row r="24" spans="2:6" x14ac:dyDescent="0.25">
      <c r="C24" s="47" t="s">
        <v>1118</v>
      </c>
      <c r="F24" s="48" t="s">
        <v>1119</v>
      </c>
    </row>
    <row r="25" spans="2:6" ht="13.5" customHeight="1" x14ac:dyDescent="0.25">
      <c r="C25" s="47" t="s">
        <v>1120</v>
      </c>
      <c r="F25" s="47" t="s">
        <v>1121</v>
      </c>
    </row>
    <row r="26" spans="2:6" x14ac:dyDescent="0.25">
      <c r="C26" s="47" t="s">
        <v>1122</v>
      </c>
      <c r="F26" s="47" t="s">
        <v>1123</v>
      </c>
    </row>
    <row r="27" spans="2:6" ht="13.5" customHeight="1" x14ac:dyDescent="0.25">
      <c r="C27" s="47" t="s">
        <v>1124</v>
      </c>
      <c r="F27" s="47" t="s">
        <v>1125</v>
      </c>
    </row>
    <row r="28" spans="2:6" x14ac:dyDescent="0.25">
      <c r="C28" s="47" t="s">
        <v>1126</v>
      </c>
      <c r="F28" s="47" t="s">
        <v>1127</v>
      </c>
    </row>
    <row r="29" spans="2:6" x14ac:dyDescent="0.25">
      <c r="C29" s="47" t="s">
        <v>1128</v>
      </c>
      <c r="F29" s="47" t="s">
        <v>1129</v>
      </c>
    </row>
    <row r="30" spans="2:6" ht="13.5" customHeight="1" x14ac:dyDescent="0.25">
      <c r="C30" s="47" t="s">
        <v>1130</v>
      </c>
      <c r="F30" s="47" t="s">
        <v>1131</v>
      </c>
    </row>
    <row r="31" spans="2:6" ht="12.75" customHeight="1" x14ac:dyDescent="0.25">
      <c r="C31" s="47" t="s">
        <v>1132</v>
      </c>
      <c r="F31" s="47" t="s">
        <v>1133</v>
      </c>
    </row>
    <row r="32" spans="2:6" x14ac:dyDescent="0.25">
      <c r="C32" s="47" t="s">
        <v>1134</v>
      </c>
      <c r="F32" s="47" t="s">
        <v>1135</v>
      </c>
    </row>
    <row r="33" spans="3:6" x14ac:dyDescent="0.25">
      <c r="C33" s="47" t="s">
        <v>1136</v>
      </c>
      <c r="F33" s="47" t="s">
        <v>1137</v>
      </c>
    </row>
    <row r="34" spans="3:6" x14ac:dyDescent="0.25">
      <c r="C34" s="47" t="s">
        <v>1138</v>
      </c>
      <c r="F34" s="47" t="s">
        <v>1139</v>
      </c>
    </row>
    <row r="35" spans="3:6" ht="12.75" customHeight="1" x14ac:dyDescent="0.25">
      <c r="C35" s="47" t="s">
        <v>1140</v>
      </c>
      <c r="F35" s="47" t="s">
        <v>1141</v>
      </c>
    </row>
    <row r="36" spans="3:6" ht="13.5" customHeight="1" x14ac:dyDescent="0.25">
      <c r="C36" s="47" t="s">
        <v>1142</v>
      </c>
      <c r="F36" s="47" t="s">
        <v>1143</v>
      </c>
    </row>
    <row r="37" spans="3:6" x14ac:dyDescent="0.25">
      <c r="C37" s="47" t="s">
        <v>1144</v>
      </c>
      <c r="F37" s="47" t="s">
        <v>1145</v>
      </c>
    </row>
    <row r="38" spans="3:6" x14ac:dyDescent="0.25">
      <c r="C38" s="47" t="s">
        <v>1146</v>
      </c>
      <c r="F38" s="47" t="s">
        <v>1147</v>
      </c>
    </row>
    <row r="39" spans="3:6" ht="12.75" customHeight="1" x14ac:dyDescent="0.25">
      <c r="C39" s="47" t="s">
        <v>1148</v>
      </c>
      <c r="F39" s="47" t="s">
        <v>1149</v>
      </c>
    </row>
    <row r="40" spans="3:6" x14ac:dyDescent="0.25">
      <c r="C40" s="48" t="s">
        <v>1150</v>
      </c>
      <c r="F40" s="47" t="s">
        <v>1151</v>
      </c>
    </row>
    <row r="41" spans="3:6" x14ac:dyDescent="0.25">
      <c r="C41" s="47" t="s">
        <v>1152</v>
      </c>
      <c r="F41" s="47" t="s">
        <v>1153</v>
      </c>
    </row>
    <row r="42" spans="3:6" ht="12.75" customHeight="1" x14ac:dyDescent="0.25">
      <c r="C42" s="47" t="s">
        <v>1048</v>
      </c>
      <c r="F42" s="47" t="s">
        <v>1154</v>
      </c>
    </row>
    <row r="43" spans="3:6" x14ac:dyDescent="0.25">
      <c r="C43" s="47" t="s">
        <v>1155</v>
      </c>
      <c r="F43" s="47" t="s">
        <v>1156</v>
      </c>
    </row>
    <row r="44" spans="3:6" ht="13.5" customHeight="1" x14ac:dyDescent="0.25">
      <c r="C44" s="47" t="s">
        <v>1157</v>
      </c>
      <c r="F44" s="47" t="s">
        <v>1141</v>
      </c>
    </row>
    <row r="45" spans="3:6" x14ac:dyDescent="0.25">
      <c r="C45" s="47" t="s">
        <v>1158</v>
      </c>
      <c r="F45" s="47" t="s">
        <v>1143</v>
      </c>
    </row>
    <row r="46" spans="3:6" x14ac:dyDescent="0.25">
      <c r="C46" s="47" t="s">
        <v>1159</v>
      </c>
      <c r="F46" s="47" t="s">
        <v>1145</v>
      </c>
    </row>
    <row r="47" spans="3:6" x14ac:dyDescent="0.25">
      <c r="C47" s="47" t="s">
        <v>1160</v>
      </c>
      <c r="F47" s="47" t="s">
        <v>1147</v>
      </c>
    </row>
    <row r="48" spans="3:6" x14ac:dyDescent="0.25">
      <c r="C48" s="47" t="s">
        <v>1161</v>
      </c>
      <c r="F48" s="47" t="s">
        <v>1149</v>
      </c>
    </row>
    <row r="49" spans="3:6" x14ac:dyDescent="0.25">
      <c r="C49" s="47" t="s">
        <v>1162</v>
      </c>
      <c r="F49" s="47" t="s">
        <v>1151</v>
      </c>
    </row>
    <row r="50" spans="3:6" x14ac:dyDescent="0.25">
      <c r="C50" s="47" t="s">
        <v>1163</v>
      </c>
      <c r="F50" s="47" t="s">
        <v>1153</v>
      </c>
    </row>
    <row r="51" spans="3:6" x14ac:dyDescent="0.25">
      <c r="C51" s="47" t="s">
        <v>1164</v>
      </c>
      <c r="F51" s="47" t="s">
        <v>1154</v>
      </c>
    </row>
    <row r="52" spans="3:6" x14ac:dyDescent="0.25">
      <c r="C52" s="47" t="s">
        <v>1165</v>
      </c>
      <c r="F52" s="47" t="s">
        <v>1156</v>
      </c>
    </row>
    <row r="53" spans="3:6" x14ac:dyDescent="0.25">
      <c r="C53" s="47" t="s">
        <v>74</v>
      </c>
      <c r="F53" s="47" t="s">
        <v>1166</v>
      </c>
    </row>
    <row r="54" spans="3:6" x14ac:dyDescent="0.25">
      <c r="C54" s="47" t="s">
        <v>165</v>
      </c>
      <c r="F54" s="47" t="s">
        <v>1167</v>
      </c>
    </row>
    <row r="55" spans="3:6" x14ac:dyDescent="0.25">
      <c r="C55" s="47" t="s">
        <v>149</v>
      </c>
      <c r="F55" s="47" t="s">
        <v>1168</v>
      </c>
    </row>
    <row r="56" spans="3:6" ht="13.5" customHeight="1" x14ac:dyDescent="0.25">
      <c r="C56" s="47" t="s">
        <v>159</v>
      </c>
      <c r="F56" s="47" t="s">
        <v>1169</v>
      </c>
    </row>
    <row r="57" spans="3:6" x14ac:dyDescent="0.25">
      <c r="C57" s="47" t="s">
        <v>161</v>
      </c>
      <c r="F57" s="47" t="s">
        <v>1170</v>
      </c>
    </row>
    <row r="58" spans="3:6" ht="12.75" customHeight="1" x14ac:dyDescent="0.25">
      <c r="C58" s="47" t="s">
        <v>67</v>
      </c>
      <c r="F58" s="47" t="s">
        <v>1171</v>
      </c>
    </row>
    <row r="59" spans="3:6" x14ac:dyDescent="0.25">
      <c r="C59" s="47" t="s">
        <v>162</v>
      </c>
      <c r="F59" s="47" t="s">
        <v>1172</v>
      </c>
    </row>
    <row r="60" spans="3:6" ht="12.75" customHeight="1" x14ac:dyDescent="0.25">
      <c r="C60" s="47" t="s">
        <v>47</v>
      </c>
      <c r="F60" s="47" t="s">
        <v>1173</v>
      </c>
    </row>
    <row r="61" spans="3:6" ht="13.5" customHeight="1" x14ac:dyDescent="0.25">
      <c r="C61" s="48" t="s">
        <v>1174</v>
      </c>
      <c r="F61" s="47" t="s">
        <v>1175</v>
      </c>
    </row>
    <row r="62" spans="3:6" ht="12.75" customHeight="1" x14ac:dyDescent="0.25">
      <c r="C62" s="47" t="s">
        <v>144</v>
      </c>
      <c r="F62" s="47" t="s">
        <v>1176</v>
      </c>
    </row>
    <row r="63" spans="3:6" x14ac:dyDescent="0.25">
      <c r="C63" s="47" t="s">
        <v>28</v>
      </c>
      <c r="F63" s="47" t="s">
        <v>1177</v>
      </c>
    </row>
    <row r="64" spans="3:6" x14ac:dyDescent="0.25">
      <c r="C64" s="47" t="s">
        <v>70</v>
      </c>
      <c r="F64" s="47" t="s">
        <v>1178</v>
      </c>
    </row>
    <row r="65" spans="3:6" ht="13.5" customHeight="1" x14ac:dyDescent="0.25">
      <c r="C65" s="47" t="s">
        <v>64</v>
      </c>
      <c r="F65" s="47" t="s">
        <v>1179</v>
      </c>
    </row>
    <row r="66" spans="3:6" x14ac:dyDescent="0.25">
      <c r="C66" s="47" t="s">
        <v>63</v>
      </c>
      <c r="F66" s="47" t="s">
        <v>1180</v>
      </c>
    </row>
    <row r="67" spans="3:6" ht="12.75" customHeight="1" x14ac:dyDescent="0.25">
      <c r="C67" s="47" t="s">
        <v>24</v>
      </c>
      <c r="F67" s="47" t="s">
        <v>1181</v>
      </c>
    </row>
    <row r="68" spans="3:6" x14ac:dyDescent="0.25">
      <c r="C68" s="47" t="s">
        <v>1182</v>
      </c>
      <c r="F68" s="49" t="s">
        <v>1183</v>
      </c>
    </row>
    <row r="69" spans="3:6" x14ac:dyDescent="0.25">
      <c r="C69" s="47" t="s">
        <v>150</v>
      </c>
      <c r="F69" s="49" t="s">
        <v>1184</v>
      </c>
    </row>
    <row r="70" spans="3:6" x14ac:dyDescent="0.25">
      <c r="C70" s="47" t="s">
        <v>72</v>
      </c>
      <c r="F70" s="49" t="s">
        <v>1185</v>
      </c>
    </row>
    <row r="71" spans="3:6" ht="12.75" customHeight="1" x14ac:dyDescent="0.25">
      <c r="C71" s="47" t="s">
        <v>45</v>
      </c>
      <c r="F71" s="49" t="s">
        <v>1186</v>
      </c>
    </row>
    <row r="72" spans="3:6" x14ac:dyDescent="0.25">
      <c r="C72" s="47" t="s">
        <v>73</v>
      </c>
      <c r="F72" s="48" t="s">
        <v>1187</v>
      </c>
    </row>
    <row r="73" spans="3:6" x14ac:dyDescent="0.25">
      <c r="C73" s="47" t="s">
        <v>166</v>
      </c>
      <c r="F73" s="47" t="s">
        <v>1188</v>
      </c>
    </row>
    <row r="74" spans="3:6" x14ac:dyDescent="0.25">
      <c r="C74" s="47" t="s">
        <v>25</v>
      </c>
      <c r="F74" s="47" t="s">
        <v>1189</v>
      </c>
    </row>
    <row r="75" spans="3:6" x14ac:dyDescent="0.25">
      <c r="C75" s="47" t="s">
        <v>163</v>
      </c>
      <c r="F75" s="47" t="s">
        <v>1190</v>
      </c>
    </row>
    <row r="76" spans="3:6" x14ac:dyDescent="0.25">
      <c r="C76" s="47" t="s">
        <v>69</v>
      </c>
      <c r="F76" s="47" t="s">
        <v>1191</v>
      </c>
    </row>
    <row r="77" spans="3:6" x14ac:dyDescent="0.25">
      <c r="C77" s="47" t="s">
        <v>71</v>
      </c>
      <c r="F77" s="47" t="s">
        <v>1192</v>
      </c>
    </row>
    <row r="78" spans="3:6" x14ac:dyDescent="0.25">
      <c r="C78" s="48" t="s">
        <v>23</v>
      </c>
      <c r="F78" s="47" t="s">
        <v>1193</v>
      </c>
    </row>
    <row r="79" spans="3:6" ht="12.75" customHeight="1" x14ac:dyDescent="0.25">
      <c r="C79" s="47" t="s">
        <v>68</v>
      </c>
      <c r="F79" s="47" t="s">
        <v>1194</v>
      </c>
    </row>
    <row r="80" spans="3:6" x14ac:dyDescent="0.25">
      <c r="C80" s="50"/>
      <c r="F80" s="47" t="s">
        <v>1195</v>
      </c>
    </row>
    <row r="81" spans="6:6" x14ac:dyDescent="0.25">
      <c r="F81" s="47" t="s">
        <v>1196</v>
      </c>
    </row>
    <row r="82" spans="6:6" x14ac:dyDescent="0.25">
      <c r="F82" s="47" t="s">
        <v>1197</v>
      </c>
    </row>
    <row r="83" spans="6:6" ht="12.75" customHeight="1" x14ac:dyDescent="0.25">
      <c r="F83" s="48" t="s">
        <v>1198</v>
      </c>
    </row>
    <row r="85" spans="6:6" ht="12.75" customHeight="1" x14ac:dyDescent="0.25"/>
    <row r="133" ht="12.75" customHeight="1" x14ac:dyDescent="0.25"/>
    <row r="137" ht="12.75" customHeight="1" x14ac:dyDescent="0.25"/>
    <row r="151" spans="6:6" ht="13.5" customHeight="1" x14ac:dyDescent="0.25"/>
    <row r="153" spans="6:6" ht="13" thickBot="1" x14ac:dyDescent="0.3"/>
    <row r="154" spans="6:6" ht="12.75" customHeight="1" x14ac:dyDescent="0.25">
      <c r="F154" s="385"/>
    </row>
    <row r="155" spans="6:6" ht="13" thickBot="1" x14ac:dyDescent="0.3">
      <c r="F155" s="386"/>
    </row>
    <row r="156" spans="6:6" ht="13.5" customHeight="1" thickBot="1" x14ac:dyDescent="0.3">
      <c r="F156" s="51"/>
    </row>
    <row r="158" spans="6:6" ht="12.75" customHeight="1" x14ac:dyDescent="0.25"/>
    <row r="167" ht="13.5" customHeight="1" x14ac:dyDescent="0.25"/>
    <row r="169" ht="12.75" customHeight="1" x14ac:dyDescent="0.25"/>
    <row r="170" ht="12.75" customHeight="1" x14ac:dyDescent="0.25"/>
    <row r="181" ht="13.5" customHeight="1" x14ac:dyDescent="0.25"/>
  </sheetData>
  <autoFilter ref="A1:F560" xr:uid="{00000000-0009-0000-0000-000001000000}"/>
  <mergeCells count="1">
    <mergeCell ref="F154:F155"/>
  </mergeCells>
  <pageMargins left="0.7" right="0.7" top="0.75" bottom="0.75" header="0.3" footer="0.3"/>
  <pageSetup orientation="portrait" r:id="rId1"/>
  <headerFooter>
    <oddHeader>&amp;L&amp;"Calibri"&amp;10&amp;KFF0000CLIENT PROPRIETARY \ PRIVILEGED AND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62"/>
  <sheetViews>
    <sheetView tabSelected="1" zoomScale="70" zoomScaleNormal="70" workbookViewId="0">
      <pane ySplit="12" topLeftCell="A13" activePane="bottomLeft" state="frozenSplit"/>
      <selection activeCell="T45" sqref="T45"/>
      <selection pane="bottomLeft" activeCell="F13" sqref="F13"/>
    </sheetView>
  </sheetViews>
  <sheetFormatPr defaultRowHeight="12.5" x14ac:dyDescent="0.25"/>
  <cols>
    <col min="1" max="1" width="12.54296875" customWidth="1"/>
    <col min="2" max="2" width="18.6328125" customWidth="1"/>
    <col min="3" max="3" width="17.453125" customWidth="1"/>
    <col min="4" max="4" width="33.453125" style="109" customWidth="1"/>
    <col min="5" max="5" width="14.08984375" customWidth="1"/>
    <col min="6" max="6" width="30" bestFit="1" customWidth="1"/>
    <col min="7" max="7" width="15.6328125" bestFit="1" customWidth="1"/>
    <col min="8" max="8" width="12" bestFit="1" customWidth="1"/>
    <col min="9" max="9" width="17.6328125" customWidth="1"/>
    <col min="10" max="10" width="20.36328125" customWidth="1"/>
    <col min="11" max="11" width="18.90625" customWidth="1"/>
    <col min="12" max="12" width="13.36328125" customWidth="1"/>
    <col min="13" max="13" width="9" customWidth="1"/>
    <col min="14" max="14" width="12.08984375" customWidth="1"/>
    <col min="15" max="15" width="7.54296875" customWidth="1"/>
    <col min="16" max="16" width="10.54296875" customWidth="1"/>
    <col min="17" max="18" width="15.453125" customWidth="1"/>
    <col min="19" max="19" width="16.08984375" customWidth="1"/>
    <col min="20" max="20" width="16.54296875" customWidth="1"/>
    <col min="21" max="21" width="21" customWidth="1"/>
    <col min="22" max="24" width="16.54296875" customWidth="1"/>
  </cols>
  <sheetData>
    <row r="1" spans="1:24" ht="17.5" x14ac:dyDescent="0.35">
      <c r="A1" s="2" t="s">
        <v>174</v>
      </c>
      <c r="B1" s="2"/>
      <c r="C1" s="2"/>
      <c r="D1" s="2"/>
      <c r="E1" s="2"/>
      <c r="F1" s="2"/>
      <c r="G1" s="2"/>
      <c r="H1" s="2"/>
      <c r="I1" s="2"/>
      <c r="J1" s="2"/>
      <c r="K1" s="2"/>
      <c r="L1" s="2"/>
      <c r="M1" s="2"/>
      <c r="N1" s="2"/>
      <c r="O1" s="2"/>
      <c r="P1" s="2"/>
      <c r="Q1" s="2"/>
      <c r="R1" s="2"/>
      <c r="S1" s="2"/>
      <c r="T1" s="2"/>
      <c r="U1" s="2"/>
      <c r="V1" s="2"/>
      <c r="W1" s="2"/>
      <c r="X1" s="2"/>
    </row>
    <row r="2" spans="1:24" ht="17.5" x14ac:dyDescent="0.35">
      <c r="A2" s="2" t="s">
        <v>175</v>
      </c>
      <c r="B2" s="2"/>
      <c r="C2" s="2"/>
      <c r="D2" s="2"/>
      <c r="E2" s="2"/>
      <c r="F2" s="2"/>
      <c r="G2" s="2"/>
      <c r="H2" s="2"/>
      <c r="I2" s="2"/>
      <c r="J2" s="2"/>
      <c r="K2" s="2"/>
      <c r="L2" s="2"/>
      <c r="M2" s="2"/>
      <c r="N2" s="2"/>
      <c r="O2" s="2"/>
      <c r="P2" s="2"/>
      <c r="Q2" s="2"/>
      <c r="R2" s="2"/>
      <c r="S2" s="2"/>
      <c r="T2" s="2"/>
      <c r="U2" s="2"/>
      <c r="V2" s="2"/>
      <c r="W2" s="2"/>
      <c r="X2" s="2"/>
    </row>
    <row r="3" spans="1:24" ht="17.5" x14ac:dyDescent="0.35">
      <c r="A3" s="1" t="s">
        <v>1361</v>
      </c>
      <c r="B3" s="1"/>
      <c r="C3" s="1"/>
      <c r="D3" s="1"/>
      <c r="E3" s="1"/>
      <c r="F3" s="1"/>
      <c r="G3" s="1"/>
      <c r="H3" s="1"/>
      <c r="I3" s="1"/>
      <c r="J3" s="1"/>
      <c r="K3" s="1"/>
      <c r="L3" s="1"/>
      <c r="M3" s="1"/>
      <c r="N3" s="1"/>
      <c r="O3" s="1"/>
      <c r="P3" s="1"/>
      <c r="Q3" s="1"/>
      <c r="R3" s="1"/>
      <c r="S3" s="1"/>
      <c r="T3" s="1"/>
      <c r="U3" s="1"/>
      <c r="V3" s="1"/>
      <c r="W3" s="1"/>
      <c r="X3" s="1"/>
    </row>
    <row r="4" spans="1:24" ht="17.5" x14ac:dyDescent="0.35">
      <c r="A4" s="13"/>
      <c r="B4" s="14" t="s">
        <v>176</v>
      </c>
      <c r="C4" s="13"/>
      <c r="D4" s="13"/>
      <c r="E4" s="13"/>
      <c r="F4" s="13"/>
      <c r="G4" s="13"/>
      <c r="H4" s="13"/>
      <c r="I4" s="13"/>
      <c r="J4" s="13"/>
      <c r="K4" s="13"/>
      <c r="L4" s="13"/>
      <c r="M4" s="13"/>
      <c r="N4" s="13"/>
      <c r="O4" s="13"/>
      <c r="P4" s="13"/>
      <c r="Q4" s="13"/>
      <c r="R4" s="13"/>
      <c r="S4" s="13"/>
      <c r="T4" s="13"/>
      <c r="U4" s="13"/>
      <c r="V4" s="13"/>
      <c r="W4" s="13"/>
      <c r="X4" s="13"/>
    </row>
    <row r="5" spans="1:24" ht="15" x14ac:dyDescent="0.3">
      <c r="A5" s="13" t="s">
        <v>177</v>
      </c>
      <c r="B5" s="12" t="s">
        <v>178</v>
      </c>
      <c r="C5" s="13"/>
      <c r="D5" s="13"/>
      <c r="E5" s="13"/>
      <c r="F5" s="13"/>
      <c r="G5" s="13"/>
      <c r="H5" s="13"/>
      <c r="I5" s="13"/>
      <c r="J5" s="13"/>
      <c r="K5" s="13"/>
      <c r="L5" s="13"/>
      <c r="M5" s="13"/>
      <c r="N5" s="13"/>
      <c r="O5" s="13"/>
      <c r="P5" s="13"/>
      <c r="Q5" s="13"/>
      <c r="R5" s="13"/>
      <c r="S5" s="13"/>
      <c r="T5" s="13"/>
      <c r="U5" s="13"/>
      <c r="V5" s="13"/>
      <c r="W5" s="13"/>
      <c r="X5" s="13"/>
    </row>
    <row r="6" spans="1:24" ht="15" x14ac:dyDescent="0.3">
      <c r="A6" s="13"/>
      <c r="B6" s="12" t="s">
        <v>179</v>
      </c>
      <c r="C6" s="13"/>
      <c r="D6" s="13"/>
      <c r="E6" s="13"/>
      <c r="F6" s="13"/>
      <c r="G6" s="13"/>
      <c r="H6" s="13"/>
      <c r="I6" s="13"/>
      <c r="J6" s="13"/>
      <c r="K6" s="13"/>
      <c r="L6" s="13"/>
      <c r="M6" s="13"/>
      <c r="N6" s="13"/>
      <c r="O6" s="13"/>
      <c r="P6" s="13"/>
      <c r="Q6" s="13"/>
      <c r="R6" s="13"/>
      <c r="S6" s="13"/>
      <c r="T6" s="13"/>
      <c r="U6" s="13"/>
      <c r="V6" s="13"/>
      <c r="W6" s="13"/>
      <c r="X6" s="13"/>
    </row>
    <row r="7" spans="1:24" ht="15" x14ac:dyDescent="0.3">
      <c r="A7" s="13"/>
      <c r="B7" s="12" t="s">
        <v>180</v>
      </c>
      <c r="C7" s="13"/>
      <c r="D7" s="13"/>
      <c r="E7" s="13"/>
      <c r="F7" s="13"/>
      <c r="G7" s="13"/>
      <c r="H7" s="13"/>
      <c r="I7" s="13"/>
      <c r="J7" s="13"/>
      <c r="K7" s="13"/>
      <c r="L7" s="13"/>
      <c r="M7" s="13"/>
      <c r="N7" s="13"/>
      <c r="O7" s="13"/>
      <c r="P7" s="13"/>
      <c r="Q7" s="13"/>
      <c r="R7" s="13"/>
      <c r="S7" s="13"/>
      <c r="T7" s="13"/>
      <c r="U7" s="13"/>
      <c r="V7" s="13"/>
      <c r="W7" s="13"/>
      <c r="X7" s="13"/>
    </row>
    <row r="8" spans="1:24" ht="15" x14ac:dyDescent="0.3">
      <c r="A8" s="13" t="s">
        <v>181</v>
      </c>
      <c r="B8" s="12" t="s">
        <v>1372</v>
      </c>
      <c r="C8" s="13"/>
      <c r="D8" s="13"/>
      <c r="E8" s="13"/>
      <c r="F8" s="13"/>
      <c r="G8" s="13"/>
      <c r="H8" s="13"/>
      <c r="I8" s="13"/>
      <c r="J8" s="13"/>
      <c r="K8" s="13"/>
      <c r="L8" s="13"/>
      <c r="M8" s="13"/>
      <c r="N8" s="13"/>
      <c r="O8" s="13"/>
      <c r="P8" s="13"/>
      <c r="Q8" s="13"/>
      <c r="R8" s="13"/>
      <c r="S8" s="13"/>
      <c r="T8" s="13"/>
      <c r="U8" s="13"/>
      <c r="V8" s="13"/>
      <c r="W8" s="13"/>
      <c r="X8" s="13"/>
    </row>
    <row r="9" spans="1:24" ht="15" x14ac:dyDescent="0.3">
      <c r="A9" s="13" t="s">
        <v>183</v>
      </c>
      <c r="B9" s="12" t="s">
        <v>184</v>
      </c>
      <c r="C9" s="13"/>
      <c r="D9" s="13"/>
      <c r="E9" s="13"/>
      <c r="F9" s="13"/>
      <c r="G9" s="13"/>
      <c r="H9" s="13"/>
      <c r="I9" s="13"/>
      <c r="J9" s="13"/>
      <c r="K9" s="13"/>
      <c r="L9" s="13"/>
      <c r="M9" s="13"/>
      <c r="N9" s="13"/>
      <c r="O9" s="13"/>
      <c r="P9" s="13"/>
      <c r="Q9" s="13"/>
      <c r="R9" s="13"/>
      <c r="S9" s="13"/>
      <c r="T9" s="13"/>
      <c r="U9" s="13"/>
      <c r="V9" s="13"/>
      <c r="W9" s="13"/>
      <c r="X9" s="13"/>
    </row>
    <row r="10" spans="1:24" ht="15" x14ac:dyDescent="0.3">
      <c r="A10" s="13" t="s">
        <v>185</v>
      </c>
      <c r="B10" s="12" t="s">
        <v>1199</v>
      </c>
      <c r="C10" s="13"/>
      <c r="D10" s="13"/>
      <c r="E10" s="13"/>
      <c r="F10" s="13"/>
      <c r="G10" s="13"/>
      <c r="H10" s="13"/>
      <c r="I10" s="13"/>
      <c r="J10" s="13"/>
      <c r="K10" s="13"/>
      <c r="L10" s="13"/>
      <c r="M10" s="13"/>
      <c r="N10" s="13"/>
      <c r="O10" s="13"/>
      <c r="P10" s="13"/>
      <c r="Q10" s="13"/>
      <c r="R10" s="13"/>
      <c r="S10" s="13"/>
      <c r="T10" s="13"/>
      <c r="U10" s="13"/>
      <c r="V10" s="13"/>
      <c r="W10" s="13"/>
      <c r="X10" s="13"/>
    </row>
    <row r="11" spans="1:24" ht="15" x14ac:dyDescent="0.3">
      <c r="A11" s="13" t="s">
        <v>186</v>
      </c>
      <c r="B11" s="12" t="s">
        <v>187</v>
      </c>
      <c r="C11" s="13"/>
      <c r="D11" s="13"/>
      <c r="E11" s="13"/>
      <c r="F11" s="13"/>
      <c r="G11" s="13"/>
      <c r="H11" s="13"/>
      <c r="I11" s="13"/>
      <c r="J11" s="13"/>
      <c r="K11" s="13"/>
      <c r="L11" s="13"/>
      <c r="M11" s="13"/>
      <c r="N11" s="13"/>
      <c r="O11" s="13"/>
      <c r="P11" s="13"/>
      <c r="Q11" s="13"/>
      <c r="R11" s="13"/>
      <c r="S11" s="13"/>
      <c r="T11" s="13"/>
      <c r="U11" s="13"/>
      <c r="V11" s="13"/>
      <c r="W11" s="13"/>
      <c r="X11" s="13"/>
    </row>
    <row r="12" spans="1:24" ht="81.75" customHeight="1" x14ac:dyDescent="0.35">
      <c r="A12" s="3" t="s">
        <v>188</v>
      </c>
      <c r="B12" s="3" t="s">
        <v>189</v>
      </c>
      <c r="C12" s="3" t="s">
        <v>190</v>
      </c>
      <c r="D12" s="195" t="s">
        <v>191</v>
      </c>
      <c r="E12" s="3" t="s">
        <v>192</v>
      </c>
      <c r="F12" s="3" t="s">
        <v>193</v>
      </c>
      <c r="G12" s="3" t="s">
        <v>194</v>
      </c>
      <c r="H12" s="3" t="s">
        <v>195</v>
      </c>
      <c r="I12" s="3" t="s">
        <v>196</v>
      </c>
      <c r="J12" s="3" t="s">
        <v>197</v>
      </c>
      <c r="K12" s="3" t="s">
        <v>198</v>
      </c>
      <c r="L12" s="3" t="s">
        <v>199</v>
      </c>
      <c r="M12" s="3" t="s">
        <v>200</v>
      </c>
      <c r="N12" s="3" t="s">
        <v>201</v>
      </c>
      <c r="O12" s="3" t="s">
        <v>202</v>
      </c>
      <c r="P12" s="3" t="s">
        <v>203</v>
      </c>
      <c r="Q12" s="3" t="s">
        <v>204</v>
      </c>
      <c r="R12" s="3" t="s">
        <v>205</v>
      </c>
      <c r="S12" s="3" t="s">
        <v>206</v>
      </c>
      <c r="T12" s="3" t="s">
        <v>207</v>
      </c>
      <c r="U12" s="3" t="s">
        <v>208</v>
      </c>
      <c r="V12" s="3" t="s">
        <v>209</v>
      </c>
      <c r="W12" s="3" t="s">
        <v>210</v>
      </c>
      <c r="X12" s="3" t="s">
        <v>211</v>
      </c>
    </row>
    <row r="13" spans="1:24" s="72" customFormat="1" ht="15.5" x14ac:dyDescent="0.35">
      <c r="A13" s="28"/>
      <c r="D13" s="8"/>
      <c r="E13" s="109"/>
      <c r="H13" s="70"/>
      <c r="I13" s="70"/>
      <c r="J13" s="136"/>
      <c r="K13" s="29"/>
      <c r="L13" s="29"/>
      <c r="M13" s="30"/>
      <c r="N13" s="31"/>
      <c r="O13" s="32"/>
      <c r="P13" s="70"/>
      <c r="Q13" s="70"/>
      <c r="R13" s="70"/>
      <c r="S13" s="109"/>
      <c r="T13" s="109"/>
      <c r="U13" s="109"/>
      <c r="V13" s="109"/>
      <c r="W13" s="138"/>
      <c r="X13" s="137"/>
    </row>
    <row r="14" spans="1:24" ht="15.5" x14ac:dyDescent="0.35">
      <c r="A14" s="28"/>
      <c r="B14" s="43"/>
      <c r="C14" s="52"/>
      <c r="D14" s="8"/>
      <c r="H14" s="70"/>
      <c r="I14" s="70"/>
      <c r="J14" s="136"/>
      <c r="K14" s="29"/>
      <c r="L14" s="29"/>
      <c r="M14" s="30"/>
      <c r="N14" s="31"/>
      <c r="O14" s="32"/>
      <c r="P14" s="70"/>
      <c r="Q14" s="70"/>
      <c r="R14" s="70"/>
      <c r="S14" s="43"/>
      <c r="W14" s="137"/>
      <c r="X14" s="137"/>
    </row>
    <row r="15" spans="1:24" ht="15.5" x14ac:dyDescent="0.35">
      <c r="A15" s="28"/>
      <c r="B15" s="43"/>
      <c r="C15" s="52"/>
      <c r="D15" s="8"/>
      <c r="E15" s="73"/>
      <c r="H15" s="70"/>
      <c r="I15" s="70"/>
      <c r="J15" s="136"/>
      <c r="K15" s="29"/>
      <c r="L15" s="29"/>
      <c r="M15" s="30"/>
      <c r="N15" s="31"/>
      <c r="O15" s="32"/>
      <c r="P15" s="70"/>
      <c r="Q15" s="74"/>
      <c r="R15" s="74"/>
      <c r="S15" s="106"/>
      <c r="T15" s="106"/>
      <c r="U15" s="106"/>
      <c r="V15" s="106"/>
      <c r="W15" s="139"/>
      <c r="X15" s="139"/>
    </row>
    <row r="16" spans="1:24" ht="15" customHeight="1" x14ac:dyDescent="0.35">
      <c r="A16" s="28"/>
      <c r="B16" s="43"/>
      <c r="C16" s="52"/>
      <c r="D16" s="8"/>
      <c r="H16" s="70"/>
      <c r="I16" s="70"/>
      <c r="J16" s="136"/>
      <c r="K16" s="29"/>
      <c r="L16" s="29"/>
      <c r="M16" s="30"/>
      <c r="N16" s="31"/>
      <c r="O16" s="32"/>
      <c r="P16" s="70"/>
      <c r="Q16" s="70"/>
      <c r="R16" s="70"/>
      <c r="S16" s="43"/>
      <c r="W16" s="137"/>
      <c r="X16" s="137"/>
    </row>
    <row r="17" spans="1:24" ht="15" customHeight="1" x14ac:dyDescent="0.35">
      <c r="A17" s="28"/>
      <c r="B17" s="43"/>
      <c r="C17" s="52"/>
      <c r="D17" s="8"/>
      <c r="H17" s="70"/>
      <c r="I17" s="70"/>
      <c r="J17" s="136"/>
      <c r="K17" s="29"/>
      <c r="L17" s="29"/>
      <c r="M17" s="30"/>
      <c r="N17" s="31"/>
      <c r="O17" s="32"/>
      <c r="P17" s="70"/>
      <c r="Q17" s="70"/>
      <c r="R17" s="70"/>
      <c r="S17" s="43"/>
      <c r="W17" s="137"/>
      <c r="X17" s="137"/>
    </row>
    <row r="18" spans="1:24" ht="15" customHeight="1" x14ac:dyDescent="0.35">
      <c r="A18" s="28"/>
      <c r="B18" s="43"/>
      <c r="C18" s="52"/>
      <c r="D18" s="8"/>
      <c r="H18" s="70"/>
      <c r="I18" s="70"/>
      <c r="J18" s="136"/>
      <c r="K18" s="29"/>
      <c r="L18" s="29"/>
      <c r="M18" s="30"/>
      <c r="N18" s="31"/>
      <c r="O18" s="32"/>
      <c r="P18" s="70"/>
      <c r="Q18" s="70"/>
      <c r="R18" s="70"/>
      <c r="S18" s="43"/>
      <c r="W18" s="137"/>
      <c r="X18" s="137"/>
    </row>
    <row r="19" spans="1:24" ht="15" customHeight="1" x14ac:dyDescent="0.35">
      <c r="A19" s="28"/>
      <c r="B19" s="43"/>
      <c r="C19" s="52"/>
      <c r="D19" s="8"/>
      <c r="J19" s="43"/>
      <c r="K19" s="29"/>
      <c r="L19" s="29"/>
      <c r="M19" s="33"/>
      <c r="N19" s="31"/>
      <c r="O19" s="32"/>
      <c r="S19" s="43"/>
    </row>
    <row r="20" spans="1:24" ht="15" customHeight="1" x14ac:dyDescent="0.35">
      <c r="A20" s="28"/>
      <c r="B20" s="43"/>
      <c r="C20" s="52"/>
      <c r="D20" s="8"/>
      <c r="J20" s="43"/>
      <c r="K20" s="29"/>
      <c r="L20" s="29"/>
      <c r="M20" s="34"/>
      <c r="N20" s="31"/>
      <c r="O20" s="32"/>
      <c r="S20" s="43"/>
    </row>
    <row r="21" spans="1:24" ht="15" customHeight="1" x14ac:dyDescent="0.35">
      <c r="A21" s="28"/>
      <c r="B21" s="43"/>
      <c r="C21" s="52"/>
      <c r="D21" s="8"/>
      <c r="J21" s="43"/>
      <c r="K21" s="29"/>
      <c r="L21" s="29"/>
      <c r="M21" s="34"/>
      <c r="N21" s="31"/>
      <c r="O21" s="32"/>
      <c r="S21" s="43"/>
    </row>
    <row r="22" spans="1:24" ht="15" customHeight="1" x14ac:dyDescent="0.25">
      <c r="A22" s="7"/>
      <c r="B22" s="7"/>
      <c r="C22" s="52"/>
      <c r="D22" s="8"/>
      <c r="E22" s="8"/>
      <c r="F22" s="8"/>
      <c r="G22" s="8"/>
      <c r="H22" s="7"/>
      <c r="I22" s="4"/>
      <c r="J22" s="5"/>
      <c r="K22" s="10"/>
      <c r="L22" s="10"/>
      <c r="M22" s="11"/>
      <c r="N22" s="10"/>
      <c r="O22" s="11"/>
      <c r="P22" s="7"/>
      <c r="Q22" s="7"/>
      <c r="R22" s="7"/>
      <c r="S22" s="7"/>
      <c r="T22" s="7"/>
      <c r="U22" s="7"/>
      <c r="V22" s="7"/>
      <c r="W22" s="4"/>
      <c r="X22" s="4"/>
    </row>
    <row r="23" spans="1:24" x14ac:dyDescent="0.25">
      <c r="C23" s="52"/>
      <c r="D23" s="8"/>
    </row>
    <row r="24" spans="1:24" x14ac:dyDescent="0.25">
      <c r="C24" s="52"/>
      <c r="D24" s="8"/>
    </row>
    <row r="25" spans="1:24" x14ac:dyDescent="0.25">
      <c r="C25" s="52"/>
      <c r="D25" s="8"/>
    </row>
    <row r="26" spans="1:24" x14ac:dyDescent="0.25">
      <c r="C26" s="52"/>
      <c r="D26" s="8"/>
    </row>
    <row r="27" spans="1:24" x14ac:dyDescent="0.25">
      <c r="C27" s="52"/>
      <c r="D27" s="8"/>
    </row>
    <row r="28" spans="1:24" x14ac:dyDescent="0.25">
      <c r="C28" s="52"/>
      <c r="D28" s="8"/>
    </row>
    <row r="29" spans="1:24" x14ac:dyDescent="0.25">
      <c r="C29" s="52"/>
    </row>
    <row r="30" spans="1:24" x14ac:dyDescent="0.25">
      <c r="C30" s="52"/>
    </row>
    <row r="31" spans="1:24" x14ac:dyDescent="0.25">
      <c r="C31" s="52"/>
    </row>
    <row r="44" spans="1:10" ht="13" thickBot="1" x14ac:dyDescent="0.3"/>
    <row r="45" spans="1:10" ht="16" thickBot="1" x14ac:dyDescent="0.3">
      <c r="A45" s="101" t="s">
        <v>220</v>
      </c>
      <c r="B45" s="101"/>
      <c r="C45" s="101"/>
      <c r="D45" s="101"/>
      <c r="E45" s="101"/>
      <c r="F45" s="101"/>
      <c r="G45" s="101"/>
      <c r="H45" s="101"/>
      <c r="I45" s="101"/>
      <c r="J45" s="101"/>
    </row>
    <row r="46" spans="1:10" ht="16" thickBot="1" x14ac:dyDescent="0.3">
      <c r="A46" s="387">
        <v>1</v>
      </c>
      <c r="B46" s="101" t="s">
        <v>1316</v>
      </c>
      <c r="C46" s="101"/>
      <c r="D46" s="101"/>
      <c r="E46" s="101"/>
      <c r="F46" s="101"/>
      <c r="G46" s="101"/>
      <c r="H46" s="101"/>
      <c r="I46" s="101"/>
      <c r="J46" s="101"/>
    </row>
    <row r="47" spans="1:10" ht="16" thickBot="1" x14ac:dyDescent="0.3">
      <c r="A47" s="387"/>
      <c r="B47" s="102" t="s">
        <v>1317</v>
      </c>
      <c r="C47" s="102"/>
      <c r="D47" s="102"/>
      <c r="E47" s="102"/>
      <c r="F47" s="102"/>
      <c r="G47" s="102"/>
      <c r="H47" s="102"/>
      <c r="I47" s="102"/>
      <c r="J47" s="102"/>
    </row>
    <row r="48" spans="1:10" ht="16" thickBot="1" x14ac:dyDescent="0.3">
      <c r="A48" s="387"/>
      <c r="B48" s="102" t="s">
        <v>1318</v>
      </c>
      <c r="C48" s="102"/>
      <c r="D48" s="102"/>
      <c r="E48" s="102"/>
      <c r="F48" s="102"/>
      <c r="G48" s="102"/>
      <c r="H48" s="102"/>
      <c r="I48" s="102"/>
      <c r="J48" s="102"/>
    </row>
    <row r="49" spans="1:10" ht="16" thickBot="1" x14ac:dyDescent="0.3">
      <c r="A49" s="387">
        <v>2</v>
      </c>
      <c r="B49" s="101" t="s">
        <v>1319</v>
      </c>
      <c r="C49" s="101"/>
      <c r="D49" s="101"/>
      <c r="E49" s="101"/>
      <c r="F49" s="101"/>
      <c r="G49" s="101"/>
      <c r="H49" s="101"/>
      <c r="I49" s="101"/>
      <c r="J49" s="101"/>
    </row>
    <row r="50" spans="1:10" ht="16" thickBot="1" x14ac:dyDescent="0.3">
      <c r="A50" s="387"/>
      <c r="B50" s="102" t="s">
        <v>1320</v>
      </c>
      <c r="C50" s="102"/>
      <c r="D50" s="102"/>
      <c r="E50" s="102"/>
      <c r="F50" s="102"/>
      <c r="G50" s="102"/>
      <c r="H50" s="102"/>
      <c r="I50" s="102"/>
      <c r="J50" s="102"/>
    </row>
    <row r="51" spans="1:10" ht="16" thickBot="1" x14ac:dyDescent="0.3">
      <c r="A51" s="387"/>
      <c r="B51" s="102" t="s">
        <v>1321</v>
      </c>
      <c r="C51" s="102"/>
      <c r="D51" s="102"/>
      <c r="E51" s="102"/>
      <c r="F51" s="102"/>
      <c r="G51" s="102"/>
      <c r="H51" s="102"/>
      <c r="I51" s="102"/>
      <c r="J51" s="102"/>
    </row>
    <row r="52" spans="1:10" ht="16" thickBot="1" x14ac:dyDescent="0.3">
      <c r="A52" s="387">
        <v>3</v>
      </c>
      <c r="B52" s="101" t="s">
        <v>1322</v>
      </c>
      <c r="C52" s="101"/>
      <c r="D52" s="101"/>
      <c r="E52" s="101"/>
      <c r="F52" s="101"/>
      <c r="G52" s="101"/>
      <c r="H52" s="101"/>
      <c r="I52" s="101"/>
      <c r="J52" s="101"/>
    </row>
    <row r="53" spans="1:10" ht="16" thickBot="1" x14ac:dyDescent="0.3">
      <c r="A53" s="387"/>
      <c r="B53" s="102" t="s">
        <v>1323</v>
      </c>
      <c r="C53" s="102"/>
      <c r="D53" s="102"/>
      <c r="E53" s="102"/>
      <c r="F53" s="102"/>
      <c r="G53" s="102"/>
      <c r="H53" s="102"/>
      <c r="I53" s="102"/>
      <c r="J53" s="102"/>
    </row>
    <row r="54" spans="1:10" ht="16" thickBot="1" x14ac:dyDescent="0.3">
      <c r="A54" s="387"/>
      <c r="B54" s="102" t="s">
        <v>1324</v>
      </c>
      <c r="C54" s="102"/>
      <c r="D54" s="102"/>
      <c r="E54" s="102"/>
      <c r="F54" s="102"/>
      <c r="G54" s="102"/>
      <c r="H54" s="102"/>
      <c r="I54" s="102"/>
      <c r="J54" s="102"/>
    </row>
    <row r="55" spans="1:10" ht="16" thickBot="1" x14ac:dyDescent="0.3">
      <c r="A55" s="387">
        <v>4</v>
      </c>
      <c r="B55" s="101" t="s">
        <v>1325</v>
      </c>
      <c r="C55" s="101"/>
      <c r="D55" s="101"/>
      <c r="E55" s="101"/>
      <c r="F55" s="101"/>
      <c r="G55" s="101"/>
      <c r="H55" s="101"/>
      <c r="I55" s="101"/>
      <c r="J55" s="101"/>
    </row>
    <row r="56" spans="1:10" ht="16" thickBot="1" x14ac:dyDescent="0.3">
      <c r="A56" s="387"/>
      <c r="B56" s="102" t="s">
        <v>1326</v>
      </c>
      <c r="C56" s="102"/>
      <c r="D56" s="102"/>
      <c r="E56" s="102"/>
      <c r="F56" s="102"/>
      <c r="G56" s="102"/>
      <c r="H56" s="102"/>
      <c r="I56" s="102"/>
      <c r="J56" s="102"/>
    </row>
    <row r="57" spans="1:10" ht="16" thickBot="1" x14ac:dyDescent="0.3">
      <c r="A57" s="387">
        <v>5</v>
      </c>
      <c r="B57" s="101" t="s">
        <v>1327</v>
      </c>
      <c r="C57" s="101"/>
      <c r="D57" s="101"/>
      <c r="E57" s="101"/>
      <c r="F57" s="101"/>
      <c r="G57" s="101"/>
      <c r="H57" s="101"/>
      <c r="I57" s="101"/>
      <c r="J57" s="101"/>
    </row>
    <row r="58" spans="1:10" ht="16" thickBot="1" x14ac:dyDescent="0.3">
      <c r="A58" s="387"/>
      <c r="B58" s="102" t="s">
        <v>1328</v>
      </c>
      <c r="C58" s="102"/>
      <c r="D58" s="102"/>
      <c r="E58" s="102"/>
      <c r="F58" s="102"/>
      <c r="G58" s="102"/>
      <c r="H58" s="102"/>
      <c r="I58" s="102"/>
      <c r="J58" s="102"/>
    </row>
    <row r="59" spans="1:10" ht="16" thickBot="1" x14ac:dyDescent="0.3">
      <c r="A59" s="387"/>
      <c r="B59" s="102" t="s">
        <v>1329</v>
      </c>
      <c r="C59" s="102"/>
      <c r="D59" s="102"/>
      <c r="E59" s="102"/>
      <c r="F59" s="102"/>
      <c r="G59" s="102"/>
      <c r="H59" s="102"/>
      <c r="I59" s="102"/>
      <c r="J59" s="102"/>
    </row>
    <row r="60" spans="1:10" ht="16" thickBot="1" x14ac:dyDescent="0.3">
      <c r="A60" s="387"/>
      <c r="B60" s="102" t="s">
        <v>1330</v>
      </c>
      <c r="C60" s="102"/>
      <c r="D60" s="102"/>
      <c r="E60" s="102"/>
      <c r="F60" s="102"/>
      <c r="G60" s="102"/>
      <c r="H60" s="102"/>
      <c r="I60" s="102"/>
      <c r="J60" s="102"/>
    </row>
    <row r="61" spans="1:10" ht="16" thickBot="1" x14ac:dyDescent="0.3">
      <c r="A61" s="387"/>
      <c r="B61" s="102" t="s">
        <v>1331</v>
      </c>
      <c r="C61" s="102"/>
      <c r="D61" s="102"/>
      <c r="E61" s="102"/>
      <c r="F61" s="102"/>
      <c r="G61" s="102"/>
      <c r="H61" s="102"/>
      <c r="I61" s="102"/>
      <c r="J61" s="102"/>
    </row>
    <row r="62" spans="1:10" ht="15.5" x14ac:dyDescent="0.25">
      <c r="A62" s="387"/>
      <c r="B62" s="102" t="s">
        <v>1332</v>
      </c>
      <c r="C62" s="102"/>
      <c r="D62" s="102"/>
      <c r="E62" s="102"/>
      <c r="F62" s="102"/>
      <c r="G62" s="102"/>
      <c r="H62" s="102"/>
      <c r="I62" s="102"/>
      <c r="J62" s="102"/>
    </row>
  </sheetData>
  <autoFilter ref="A12:X21" xr:uid="{00000000-0009-0000-0000-000002000000}"/>
  <sortState xmlns:xlrd2="http://schemas.microsoft.com/office/spreadsheetml/2017/richdata2" ref="B13:X18">
    <sortCondition ref="C13:C18"/>
  </sortState>
  <mergeCells count="5">
    <mergeCell ref="A46:A48"/>
    <mergeCell ref="A49:A51"/>
    <mergeCell ref="A52:A54"/>
    <mergeCell ref="A55:A56"/>
    <mergeCell ref="A57:A62"/>
  </mergeCells>
  <dataValidations count="1">
    <dataValidation type="list" allowBlank="1" showInputMessage="1" showErrorMessage="1" sqref="S13:S21" xr:uid="{00000000-0002-0000-0200-000000000000}">
      <formula1>Funding</formula1>
    </dataValidation>
  </dataValidations>
  <printOptions horizontalCentered="1"/>
  <pageMargins left="0.25" right="0.25" top="0.75" bottom="0.75" header="0.3" footer="0.3"/>
  <pageSetup scale="38" orientation="landscape" r:id="rId1"/>
  <headerFooter alignWithMargins="0">
    <oddHeader>&amp;L&amp;"Calibri"&amp;10&amp;KFF0000CLIENT PROPRIETARY \ PRIVILEGED AND CONFIDENTIAL&amp;1#</oddHeader>
    <oddFooter>&amp;R (1) Major Const Proj Sum Data</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1000000}">
          <x14:formula1>
            <xm:f>'Data Elements'!$A$2:$A$5</xm:f>
          </x14:formula1>
          <xm:sqref>B14:B21</xm:sqref>
        </x14:dataValidation>
        <x14:dataValidation type="list" allowBlank="1" showInputMessage="1" showErrorMessage="1" xr:uid="{00000000-0002-0000-0200-000002000000}">
          <x14:formula1>
            <xm:f>'Data Elements'!$C$2:$C$79</xm:f>
          </x14:formula1>
          <xm:sqref>C14:C31</xm:sqref>
        </x14:dataValidation>
        <x14:dataValidation type="list" allowBlank="1" showInputMessage="1" showErrorMessage="1" xr:uid="{00000000-0002-0000-0200-000003000000}">
          <x14:formula1>
            <xm:f>'Data Elements'!$B$2:$B$18</xm:f>
          </x14:formula1>
          <xm:sqref>J14:J21</xm:sqref>
        </x14:dataValidation>
        <x14:dataValidation type="list" allowBlank="1" showInputMessage="1" showErrorMessage="1" xr:uid="{00000000-0002-0000-0200-000004000000}">
          <x14:formula1>
            <xm:f>'(0) NAFSGL Installation List'!$E$3:$E$488</xm:f>
          </x14:formula1>
          <xm:sqref>D22:D28</xm:sqref>
        </x14:dataValidation>
        <x14:dataValidation type="list" allowBlank="1" showInputMessage="1" showErrorMessage="1" xr:uid="{00000000-0002-0000-0200-000006000000}">
          <x14:formula1>
            <xm:f>'C:\Users\1406394731E\AppData\Local\Microsoft\Windows\INetCache\Content.Outlook\MCTY7QU4\[TAB A - Con_PrgWorkbook_05042022_v1 (Air Force).xlsx]Data Elements'!#REF!</xm:f>
          </x14:formula1>
          <xm:sqref>B13:C13</xm:sqref>
        </x14:dataValidation>
        <x14:dataValidation type="list" allowBlank="1" showInputMessage="1" showErrorMessage="1" xr:uid="{0C07DC6E-358A-42D8-A6C9-3FCD706C2664}">
          <x14:formula1>
            <xm:f>'(0) NAFSGL Installation List'!$E$3:$E$462</xm:f>
          </x14:formula1>
          <xm:sqref>D13:D21</xm:sqref>
        </x14:dataValidation>
        <x14:dataValidation type="list" allowBlank="1" showInputMessage="1" showErrorMessage="1" xr:uid="{AF1BE88D-5FBD-4A9C-8E45-0CDED85B37BB}">
          <x14:formula1>
            <xm:f>'(0) NAFSGL Installation List'!$D$3:$D$462</xm:f>
          </x14:formula1>
          <xm:sqref>E13:E26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6"/>
  <sheetViews>
    <sheetView zoomScale="70" zoomScaleNormal="70" workbookViewId="0">
      <pane ySplit="15" topLeftCell="A16" activePane="bottomLeft" state="frozenSplit"/>
      <selection activeCell="T45" sqref="T45"/>
      <selection pane="bottomLeft" activeCell="T45" sqref="T45"/>
    </sheetView>
  </sheetViews>
  <sheetFormatPr defaultRowHeight="12.5" x14ac:dyDescent="0.25"/>
  <cols>
    <col min="1" max="1" width="12.90625" customWidth="1"/>
    <col min="2" max="2" width="6.6328125" customWidth="1"/>
    <col min="3" max="3" width="8.453125" customWidth="1"/>
    <col min="4" max="4" width="29.36328125" customWidth="1"/>
    <col min="5" max="5" width="14.08984375" customWidth="1"/>
    <col min="6" max="6" width="41.36328125" customWidth="1"/>
    <col min="7" max="7" width="19.6328125" hidden="1" customWidth="1"/>
    <col min="8" max="8" width="33" hidden="1" customWidth="1"/>
    <col min="9" max="9" width="18.453125" customWidth="1"/>
    <col min="10" max="10" width="34.08984375" customWidth="1"/>
  </cols>
  <sheetData>
    <row r="1" spans="1:10" s="109" customFormat="1" ht="14" x14ac:dyDescent="0.3">
      <c r="A1" s="167" t="s">
        <v>1357</v>
      </c>
    </row>
    <row r="2" spans="1:10" ht="17.5" x14ac:dyDescent="0.35">
      <c r="A2" s="2" t="s">
        <v>174</v>
      </c>
      <c r="B2" s="2"/>
      <c r="C2" s="2"/>
      <c r="D2" s="2"/>
      <c r="E2" s="2"/>
      <c r="F2" s="2"/>
      <c r="G2" s="2"/>
      <c r="H2" s="2"/>
      <c r="I2" s="2"/>
      <c r="J2" s="2"/>
    </row>
    <row r="3" spans="1:10" ht="17.5" x14ac:dyDescent="0.35">
      <c r="A3" s="2" t="s">
        <v>175</v>
      </c>
      <c r="B3" s="2"/>
      <c r="C3" s="2"/>
      <c r="D3" s="2"/>
      <c r="E3" s="2"/>
      <c r="F3" s="2"/>
      <c r="G3" s="2"/>
      <c r="H3" s="2"/>
      <c r="I3" s="2"/>
      <c r="J3" s="2"/>
    </row>
    <row r="4" spans="1:10" ht="17.5" x14ac:dyDescent="0.35">
      <c r="A4" s="1" t="s">
        <v>213</v>
      </c>
      <c r="B4" s="1"/>
      <c r="C4" s="1"/>
      <c r="D4" s="1"/>
      <c r="E4" s="1"/>
      <c r="F4" s="1"/>
      <c r="G4" s="1"/>
      <c r="H4" s="1"/>
      <c r="I4" s="1"/>
      <c r="J4" s="1"/>
    </row>
    <row r="5" spans="1:10" ht="17.5" hidden="1" x14ac:dyDescent="0.35">
      <c r="A5" s="13"/>
      <c r="B5" s="14" t="s">
        <v>176</v>
      </c>
      <c r="C5" s="13"/>
      <c r="D5" s="13"/>
      <c r="E5" s="13"/>
      <c r="F5" s="13"/>
      <c r="G5" s="13"/>
      <c r="H5" s="13"/>
      <c r="I5" s="13"/>
      <c r="J5" s="13"/>
    </row>
    <row r="6" spans="1:10" ht="15" hidden="1" x14ac:dyDescent="0.3">
      <c r="A6" s="13" t="s">
        <v>177</v>
      </c>
      <c r="B6" s="12" t="s">
        <v>178</v>
      </c>
      <c r="C6" s="13"/>
      <c r="D6" s="13"/>
      <c r="E6" s="13"/>
      <c r="F6" s="13"/>
      <c r="G6" s="13"/>
      <c r="H6" s="13"/>
      <c r="I6" s="13"/>
      <c r="J6" s="13"/>
    </row>
    <row r="7" spans="1:10" ht="15" hidden="1" x14ac:dyDescent="0.3">
      <c r="A7" s="13"/>
      <c r="B7" s="12" t="s">
        <v>179</v>
      </c>
      <c r="C7" s="13"/>
      <c r="D7" s="13"/>
      <c r="E7" s="13"/>
      <c r="F7" s="13"/>
      <c r="G7" s="13"/>
      <c r="H7" s="13"/>
      <c r="I7" s="13"/>
      <c r="J7" s="13"/>
    </row>
    <row r="8" spans="1:10" ht="15" hidden="1" x14ac:dyDescent="0.3">
      <c r="A8" s="13"/>
      <c r="B8" s="12" t="s">
        <v>214</v>
      </c>
      <c r="C8" s="13"/>
      <c r="D8" s="13"/>
      <c r="E8" s="13"/>
      <c r="F8" s="13"/>
      <c r="G8" s="13"/>
      <c r="H8" s="13"/>
      <c r="I8" s="13"/>
      <c r="J8" s="13"/>
    </row>
    <row r="9" spans="1:10" ht="15" hidden="1" x14ac:dyDescent="0.3">
      <c r="A9" s="13"/>
      <c r="B9" s="12" t="s">
        <v>215</v>
      </c>
      <c r="C9" s="13"/>
      <c r="D9" s="13"/>
      <c r="E9" s="13"/>
      <c r="F9" s="13"/>
      <c r="G9" s="13"/>
      <c r="H9" s="13"/>
      <c r="I9" s="13"/>
      <c r="J9" s="13"/>
    </row>
    <row r="10" spans="1:10" ht="15" hidden="1" x14ac:dyDescent="0.3">
      <c r="A10" s="13"/>
      <c r="B10" s="12" t="s">
        <v>216</v>
      </c>
      <c r="C10" s="13"/>
      <c r="D10" s="13"/>
      <c r="E10" s="13"/>
      <c r="F10" s="13"/>
      <c r="G10" s="13"/>
      <c r="H10" s="13"/>
      <c r="I10" s="13"/>
      <c r="J10" s="13"/>
    </row>
    <row r="11" spans="1:10" ht="15" hidden="1" x14ac:dyDescent="0.3">
      <c r="A11" s="13" t="s">
        <v>181</v>
      </c>
      <c r="B11" s="12" t="s">
        <v>182</v>
      </c>
      <c r="C11" s="13"/>
      <c r="D11" s="13"/>
      <c r="E11" s="13"/>
      <c r="F11" s="13"/>
      <c r="G11" s="13"/>
      <c r="H11" s="13"/>
      <c r="I11" s="13"/>
      <c r="J11" s="13"/>
    </row>
    <row r="12" spans="1:10" ht="15" hidden="1" x14ac:dyDescent="0.3">
      <c r="A12" s="13" t="s">
        <v>183</v>
      </c>
      <c r="B12" s="12" t="s">
        <v>184</v>
      </c>
      <c r="C12" s="13"/>
      <c r="D12" s="13"/>
      <c r="E12" s="13"/>
      <c r="F12" s="13"/>
      <c r="G12" s="13"/>
      <c r="H12" s="13"/>
      <c r="I12" s="13"/>
      <c r="J12" s="13"/>
    </row>
    <row r="13" spans="1:10" ht="15" hidden="1" x14ac:dyDescent="0.3">
      <c r="A13" s="13" t="s">
        <v>185</v>
      </c>
      <c r="B13" s="12" t="s">
        <v>1200</v>
      </c>
      <c r="C13" s="13"/>
      <c r="D13" s="13"/>
      <c r="E13" s="13"/>
      <c r="F13" s="13"/>
      <c r="G13" s="13"/>
      <c r="H13" s="13"/>
      <c r="I13" s="13"/>
      <c r="J13" s="13"/>
    </row>
    <row r="14" spans="1:10" ht="15" hidden="1" x14ac:dyDescent="0.3">
      <c r="A14" s="13" t="s">
        <v>186</v>
      </c>
      <c r="B14" s="12" t="s">
        <v>217</v>
      </c>
      <c r="C14" s="13"/>
      <c r="D14" s="13"/>
      <c r="E14" s="13"/>
      <c r="F14" s="13"/>
      <c r="G14" s="13"/>
      <c r="H14" s="13"/>
      <c r="I14" s="13"/>
      <c r="J14" s="13"/>
    </row>
    <row r="15" spans="1:10" ht="65" customHeight="1" x14ac:dyDescent="0.35">
      <c r="A15" s="3" t="s">
        <v>188</v>
      </c>
      <c r="B15" s="3" t="s">
        <v>189</v>
      </c>
      <c r="C15" s="3" t="s">
        <v>190</v>
      </c>
      <c r="D15" s="3" t="s">
        <v>191</v>
      </c>
      <c r="E15" s="3" t="s">
        <v>192</v>
      </c>
      <c r="F15" s="3" t="s">
        <v>193</v>
      </c>
      <c r="G15" s="3" t="s">
        <v>194</v>
      </c>
      <c r="H15" s="3" t="s">
        <v>195</v>
      </c>
      <c r="I15" s="3" t="s">
        <v>218</v>
      </c>
      <c r="J15" s="3" t="s">
        <v>219</v>
      </c>
    </row>
    <row r="16" spans="1:10" x14ac:dyDescent="0.25">
      <c r="A16" s="169"/>
      <c r="B16" s="170"/>
      <c r="C16" s="170"/>
      <c r="D16" s="171"/>
      <c r="E16" s="171"/>
      <c r="F16" s="171"/>
      <c r="G16" s="171"/>
      <c r="H16" s="169"/>
      <c r="I16" s="172"/>
      <c r="J16" s="168"/>
    </row>
    <row r="17" spans="1:11" ht="15" customHeight="1" x14ac:dyDescent="0.25">
      <c r="A17" s="7"/>
      <c r="B17" s="43"/>
      <c r="C17" s="43"/>
      <c r="D17" s="8"/>
      <c r="E17" s="8"/>
      <c r="F17" s="8"/>
      <c r="G17" s="8"/>
      <c r="H17" s="7"/>
      <c r="I17" s="10"/>
    </row>
    <row r="18" spans="1:11" ht="15" customHeight="1" x14ac:dyDescent="0.25">
      <c r="A18" s="7"/>
      <c r="B18" s="43"/>
      <c r="C18" s="43"/>
      <c r="D18" s="8"/>
      <c r="E18" s="8"/>
      <c r="F18" s="8"/>
      <c r="G18" s="8"/>
      <c r="H18" s="7"/>
      <c r="I18" s="10"/>
    </row>
    <row r="19" spans="1:11" ht="15" customHeight="1" x14ac:dyDescent="0.25">
      <c r="A19" s="7"/>
      <c r="B19" s="43"/>
      <c r="C19" s="43"/>
      <c r="D19" s="8"/>
      <c r="E19" s="8"/>
      <c r="F19" s="8"/>
      <c r="G19" s="8"/>
      <c r="H19" s="7"/>
      <c r="I19" s="10"/>
    </row>
    <row r="20" spans="1:11" ht="15" customHeight="1" x14ac:dyDescent="0.25">
      <c r="A20" s="7"/>
      <c r="B20" s="43"/>
      <c r="C20" s="43"/>
      <c r="D20" s="8"/>
      <c r="E20" s="8"/>
      <c r="F20" s="8"/>
      <c r="G20" s="8"/>
      <c r="H20" s="7"/>
      <c r="I20" s="10"/>
    </row>
    <row r="21" spans="1:11" ht="15" customHeight="1" x14ac:dyDescent="0.25">
      <c r="A21" s="7"/>
      <c r="B21" s="43"/>
      <c r="C21" s="43"/>
      <c r="D21" s="8"/>
      <c r="E21" s="8"/>
      <c r="F21" s="8"/>
      <c r="G21" s="8"/>
      <c r="H21" s="7"/>
      <c r="I21" s="10"/>
    </row>
    <row r="22" spans="1:11" ht="15" customHeight="1" x14ac:dyDescent="0.25">
      <c r="A22" s="7"/>
      <c r="B22" s="43"/>
      <c r="C22" s="43"/>
      <c r="D22" s="8"/>
      <c r="E22" s="8"/>
      <c r="F22" s="8"/>
      <c r="G22" s="8"/>
      <c r="H22" s="7"/>
      <c r="I22" s="10"/>
    </row>
    <row r="23" spans="1:11" ht="15" customHeight="1" x14ac:dyDescent="0.25">
      <c r="A23" s="7"/>
      <c r="B23" s="43"/>
      <c r="C23" s="43"/>
      <c r="D23" s="8"/>
      <c r="E23" s="8"/>
      <c r="F23" s="8"/>
      <c r="G23" s="8"/>
      <c r="H23" s="7"/>
      <c r="I23" s="10"/>
    </row>
    <row r="24" spans="1:11" ht="15" customHeight="1" x14ac:dyDescent="0.25">
      <c r="A24" s="7"/>
      <c r="B24" s="43"/>
      <c r="C24" s="43"/>
      <c r="D24" s="8"/>
      <c r="E24" s="8"/>
      <c r="F24" s="8"/>
      <c r="G24" s="8"/>
      <c r="H24" s="7"/>
      <c r="I24" s="10"/>
    </row>
    <row r="25" spans="1:11" ht="15" customHeight="1" x14ac:dyDescent="0.25">
      <c r="A25" s="7"/>
      <c r="B25" s="43"/>
      <c r="C25" s="43"/>
      <c r="D25" s="8"/>
      <c r="E25" s="8"/>
      <c r="F25" s="8"/>
      <c r="G25" s="8"/>
      <c r="H25" s="7"/>
      <c r="I25" s="10"/>
    </row>
    <row r="27" spans="1:11" ht="13" thickBot="1" x14ac:dyDescent="0.3"/>
    <row r="28" spans="1:11" ht="32" customHeight="1" thickBot="1" x14ac:dyDescent="0.3">
      <c r="A28" s="101" t="s">
        <v>220</v>
      </c>
      <c r="B28" s="101"/>
      <c r="C28" s="101"/>
      <c r="D28" s="101"/>
      <c r="E28" s="101"/>
      <c r="F28" s="101"/>
      <c r="G28" s="101"/>
      <c r="H28" s="101"/>
      <c r="I28" s="101"/>
      <c r="J28" s="101"/>
      <c r="K28" s="15"/>
    </row>
    <row r="29" spans="1:11" ht="16" thickBot="1" x14ac:dyDescent="0.3">
      <c r="A29" s="387">
        <v>1</v>
      </c>
      <c r="B29" s="101" t="s">
        <v>1316</v>
      </c>
      <c r="C29" s="101"/>
      <c r="D29" s="101"/>
      <c r="E29" s="101"/>
      <c r="F29" s="101"/>
      <c r="G29" s="101"/>
      <c r="H29" s="101"/>
      <c r="I29" s="101"/>
      <c r="J29" s="101"/>
      <c r="K29" s="15"/>
    </row>
    <row r="30" spans="1:11" ht="16" thickBot="1" x14ac:dyDescent="0.3">
      <c r="A30" s="387"/>
      <c r="B30" s="102" t="s">
        <v>1317</v>
      </c>
      <c r="C30" s="102"/>
      <c r="D30" s="102"/>
      <c r="E30" s="102"/>
      <c r="F30" s="102"/>
      <c r="G30" s="102"/>
      <c r="H30" s="102"/>
      <c r="I30" s="102"/>
      <c r="J30" s="102"/>
      <c r="K30" s="15"/>
    </row>
    <row r="31" spans="1:11" ht="16" thickBot="1" x14ac:dyDescent="0.3">
      <c r="A31" s="387"/>
      <c r="B31" s="102" t="s">
        <v>1318</v>
      </c>
      <c r="C31" s="102"/>
      <c r="D31" s="102"/>
      <c r="E31" s="102"/>
      <c r="F31" s="102"/>
      <c r="G31" s="102"/>
      <c r="H31" s="102"/>
      <c r="I31" s="102"/>
      <c r="J31" s="102"/>
      <c r="K31" s="15"/>
    </row>
    <row r="32" spans="1:11" ht="16" thickBot="1" x14ac:dyDescent="0.3">
      <c r="A32" s="387">
        <v>2</v>
      </c>
      <c r="B32" s="101" t="s">
        <v>1319</v>
      </c>
      <c r="C32" s="101"/>
      <c r="D32" s="101"/>
      <c r="E32" s="101"/>
      <c r="F32" s="101"/>
      <c r="G32" s="101"/>
      <c r="H32" s="101"/>
      <c r="I32" s="101"/>
      <c r="J32" s="101"/>
      <c r="K32" s="15"/>
    </row>
    <row r="33" spans="1:11" ht="16" thickBot="1" x14ac:dyDescent="0.3">
      <c r="A33" s="387"/>
      <c r="B33" s="102" t="s">
        <v>1320</v>
      </c>
      <c r="C33" s="102"/>
      <c r="D33" s="102"/>
      <c r="E33" s="102"/>
      <c r="F33" s="102"/>
      <c r="G33" s="102"/>
      <c r="H33" s="102"/>
      <c r="I33" s="102"/>
      <c r="J33" s="102"/>
      <c r="K33" s="15"/>
    </row>
    <row r="34" spans="1:11" ht="16" thickBot="1" x14ac:dyDescent="0.3">
      <c r="A34" s="387"/>
      <c r="B34" s="102" t="s">
        <v>1321</v>
      </c>
      <c r="C34" s="102"/>
      <c r="D34" s="102"/>
      <c r="E34" s="102"/>
      <c r="F34" s="102"/>
      <c r="G34" s="102"/>
      <c r="H34" s="102"/>
      <c r="I34" s="102"/>
      <c r="J34" s="102"/>
      <c r="K34" s="15"/>
    </row>
    <row r="35" spans="1:11" ht="16" thickBot="1" x14ac:dyDescent="0.3">
      <c r="A35" s="387">
        <v>3</v>
      </c>
      <c r="B35" s="101" t="s">
        <v>1322</v>
      </c>
      <c r="C35" s="101"/>
      <c r="D35" s="101"/>
      <c r="E35" s="101"/>
      <c r="F35" s="101"/>
      <c r="G35" s="101"/>
      <c r="H35" s="101"/>
      <c r="I35" s="101"/>
      <c r="J35" s="101"/>
      <c r="K35" s="15"/>
    </row>
    <row r="36" spans="1:11" ht="16" thickBot="1" x14ac:dyDescent="0.3">
      <c r="A36" s="387"/>
      <c r="B36" s="102" t="s">
        <v>1323</v>
      </c>
      <c r="C36" s="102"/>
      <c r="D36" s="102"/>
      <c r="E36" s="102"/>
      <c r="F36" s="102"/>
      <c r="G36" s="102"/>
      <c r="H36" s="102"/>
      <c r="I36" s="102"/>
      <c r="J36" s="102"/>
      <c r="K36" s="15"/>
    </row>
    <row r="37" spans="1:11" ht="16" thickBot="1" x14ac:dyDescent="0.3">
      <c r="A37" s="387"/>
      <c r="B37" s="102" t="s">
        <v>1324</v>
      </c>
      <c r="C37" s="102"/>
      <c r="D37" s="102"/>
      <c r="E37" s="102"/>
      <c r="F37" s="102"/>
      <c r="G37" s="102"/>
      <c r="H37" s="102"/>
      <c r="I37" s="102"/>
      <c r="J37" s="102"/>
      <c r="K37" s="15"/>
    </row>
    <row r="38" spans="1:11" ht="15" customHeight="1" thickBot="1" x14ac:dyDescent="0.3">
      <c r="A38" s="387">
        <v>4</v>
      </c>
      <c r="B38" s="101" t="s">
        <v>1325</v>
      </c>
      <c r="C38" s="101"/>
      <c r="D38" s="101"/>
      <c r="E38" s="101"/>
      <c r="F38" s="101"/>
      <c r="G38" s="101"/>
      <c r="H38" s="101"/>
      <c r="I38" s="101"/>
      <c r="J38" s="101"/>
      <c r="K38" s="15"/>
    </row>
    <row r="39" spans="1:11" ht="15.65" customHeight="1" thickBot="1" x14ac:dyDescent="0.3">
      <c r="A39" s="387"/>
      <c r="B39" s="102" t="s">
        <v>1326</v>
      </c>
      <c r="C39" s="102"/>
      <c r="D39" s="102"/>
      <c r="E39" s="102"/>
      <c r="F39" s="102"/>
      <c r="G39" s="102"/>
      <c r="H39" s="102"/>
      <c r="I39" s="102"/>
      <c r="J39" s="102"/>
      <c r="K39" s="15"/>
    </row>
    <row r="40" spans="1:11" ht="15" customHeight="1" thickBot="1" x14ac:dyDescent="0.3">
      <c r="A40" s="387">
        <v>5</v>
      </c>
      <c r="B40" s="101" t="s">
        <v>1327</v>
      </c>
      <c r="C40" s="101"/>
      <c r="D40" s="101"/>
      <c r="E40" s="101"/>
      <c r="F40" s="101"/>
      <c r="G40" s="101"/>
      <c r="H40" s="101"/>
      <c r="I40" s="101"/>
      <c r="J40" s="101"/>
      <c r="K40" s="15"/>
    </row>
    <row r="41" spans="1:11" ht="15.65" customHeight="1" thickBot="1" x14ac:dyDescent="0.3">
      <c r="A41" s="387"/>
      <c r="B41" s="102" t="s">
        <v>1328</v>
      </c>
      <c r="C41" s="102"/>
      <c r="D41" s="102"/>
      <c r="E41" s="102"/>
      <c r="F41" s="102"/>
      <c r="G41" s="102"/>
      <c r="H41" s="102"/>
      <c r="I41" s="102"/>
      <c r="J41" s="102"/>
      <c r="K41" s="15"/>
    </row>
    <row r="42" spans="1:11" ht="15" customHeight="1" thickBot="1" x14ac:dyDescent="0.3">
      <c r="A42" s="387"/>
      <c r="B42" s="102" t="s">
        <v>1329</v>
      </c>
      <c r="C42" s="102"/>
      <c r="D42" s="102"/>
      <c r="E42" s="102"/>
      <c r="F42" s="102"/>
      <c r="G42" s="102"/>
      <c r="H42" s="102"/>
      <c r="I42" s="102"/>
      <c r="J42" s="102"/>
      <c r="K42" s="15"/>
    </row>
    <row r="43" spans="1:11" ht="15" customHeight="1" thickBot="1" x14ac:dyDescent="0.3">
      <c r="A43" s="387"/>
      <c r="B43" s="102" t="s">
        <v>1330</v>
      </c>
      <c r="C43" s="102"/>
      <c r="D43" s="102"/>
      <c r="E43" s="102"/>
      <c r="F43" s="102"/>
      <c r="G43" s="102"/>
      <c r="H43" s="102"/>
      <c r="I43" s="102"/>
      <c r="J43" s="102"/>
      <c r="K43" s="15"/>
    </row>
    <row r="44" spans="1:11" ht="15" customHeight="1" thickBot="1" x14ac:dyDescent="0.3">
      <c r="A44" s="387"/>
      <c r="B44" s="102" t="s">
        <v>1331</v>
      </c>
      <c r="C44" s="102"/>
      <c r="D44" s="102"/>
      <c r="E44" s="102"/>
      <c r="F44" s="102"/>
      <c r="G44" s="102"/>
      <c r="H44" s="102"/>
      <c r="I44" s="102"/>
      <c r="J44" s="102"/>
      <c r="K44" s="15"/>
    </row>
    <row r="45" spans="1:11" ht="15" customHeight="1" x14ac:dyDescent="0.25">
      <c r="A45" s="387"/>
      <c r="B45" s="102" t="s">
        <v>1332</v>
      </c>
      <c r="C45" s="102"/>
      <c r="D45" s="102"/>
      <c r="E45" s="102"/>
      <c r="F45" s="102"/>
      <c r="G45" s="102"/>
      <c r="H45" s="102"/>
      <c r="I45" s="102"/>
      <c r="J45" s="102"/>
      <c r="K45" s="15"/>
    </row>
    <row r="46" spans="1:11" ht="15" customHeight="1" x14ac:dyDescent="0.25">
      <c r="C46" s="5"/>
      <c r="K46" s="15"/>
    </row>
    <row r="47" spans="1:11" ht="15.65" customHeight="1" x14ac:dyDescent="0.25">
      <c r="C47" s="5"/>
      <c r="K47" s="15"/>
    </row>
    <row r="48" spans="1:11" ht="13" x14ac:dyDescent="0.3">
      <c r="A48" s="132"/>
      <c r="B48" s="133"/>
      <c r="C48" s="133"/>
      <c r="D48" s="133"/>
      <c r="E48" s="133"/>
      <c r="F48" s="133"/>
      <c r="G48" s="133"/>
    </row>
    <row r="49" spans="1:7" x14ac:dyDescent="0.25">
      <c r="A49" s="47"/>
      <c r="B49" s="47"/>
      <c r="C49" s="47"/>
      <c r="D49" s="47"/>
      <c r="E49" s="47"/>
      <c r="F49" s="47"/>
      <c r="G49" s="47"/>
    </row>
    <row r="50" spans="1:7" ht="13" x14ac:dyDescent="0.3">
      <c r="A50" s="134"/>
      <c r="B50" s="47"/>
      <c r="C50" s="47"/>
      <c r="D50" s="47"/>
      <c r="E50" s="47"/>
      <c r="F50" s="47"/>
      <c r="G50" s="47"/>
    </row>
    <row r="51" spans="1:7" x14ac:dyDescent="0.25">
      <c r="A51" s="47"/>
      <c r="B51" s="47"/>
      <c r="C51" s="47"/>
      <c r="D51" s="47"/>
      <c r="E51" s="47"/>
      <c r="F51" s="47"/>
      <c r="G51" s="47"/>
    </row>
    <row r="52" spans="1:7" ht="13" x14ac:dyDescent="0.3">
      <c r="A52" s="134"/>
      <c r="B52" s="47"/>
      <c r="C52" s="47"/>
      <c r="D52" s="47"/>
      <c r="E52" s="47"/>
      <c r="F52" s="47"/>
      <c r="G52" s="47"/>
    </row>
    <row r="53" spans="1:7" x14ac:dyDescent="0.25">
      <c r="A53" s="135"/>
      <c r="B53" s="47"/>
      <c r="C53" s="47"/>
      <c r="D53" s="47"/>
      <c r="E53" s="47"/>
      <c r="F53" s="47"/>
      <c r="G53" s="47"/>
    </row>
    <row r="54" spans="1:7" x14ac:dyDescent="0.25">
      <c r="A54" s="135"/>
      <c r="B54" s="47"/>
      <c r="C54" s="47"/>
      <c r="D54" s="47"/>
      <c r="E54" s="47"/>
      <c r="F54" s="47"/>
      <c r="G54" s="47"/>
    </row>
    <row r="55" spans="1:7" x14ac:dyDescent="0.25">
      <c r="A55" s="135"/>
      <c r="B55" s="47"/>
      <c r="C55" s="47"/>
      <c r="D55" s="47"/>
      <c r="E55" s="47"/>
      <c r="F55" s="47"/>
      <c r="G55" s="47"/>
    </row>
    <row r="56" spans="1:7" x14ac:dyDescent="0.25">
      <c r="A56" s="135"/>
      <c r="B56" s="47"/>
      <c r="C56" s="47"/>
      <c r="D56" s="47"/>
      <c r="E56" s="47"/>
      <c r="F56" s="47"/>
      <c r="G56" s="47"/>
    </row>
  </sheetData>
  <autoFilter ref="A15:J15" xr:uid="{00000000-0009-0000-0000-000003000000}"/>
  <mergeCells count="5">
    <mergeCell ref="A38:A39"/>
    <mergeCell ref="A40:A45"/>
    <mergeCell ref="A29:A31"/>
    <mergeCell ref="A32:A34"/>
    <mergeCell ref="A35:A37"/>
  </mergeCells>
  <printOptions horizontalCentered="1"/>
  <pageMargins left="0.25" right="0.25" top="0.75" bottom="0.75" header="0.3" footer="0.3"/>
  <pageSetup scale="90" orientation="landscape" r:id="rId1"/>
  <headerFooter alignWithMargins="0">
    <oddHeader>&amp;L&amp;"Calibri"&amp;10&amp;KFF0000CLIENT PROPRIETARY \ PRIVILEGED AND CONFIDENTIAL&amp;1#</oddHeader>
    <oddFooter>&amp;R (2) Major Proj Req Waivers</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'Data Elements'!$A$2:$A$5</xm:f>
          </x14:formula1>
          <xm:sqref>B16:B25</xm:sqref>
        </x14:dataValidation>
        <x14:dataValidation type="list" allowBlank="1" showInputMessage="1" showErrorMessage="1" xr:uid="{00000000-0002-0000-0300-000001000000}">
          <x14:formula1>
            <xm:f>'Data Elements'!$C$2:$C$79</xm:f>
          </x14:formula1>
          <xm:sqref>C16:C25</xm:sqref>
        </x14:dataValidation>
        <x14:dataValidation type="list" allowBlank="1" showInputMessage="1" showErrorMessage="1" xr:uid="{00000000-0002-0000-0300-000002000000}">
          <x14:formula1>
            <xm:f>'(0) NAFSGL Installation List'!$E$3:$E$462</xm:f>
          </x14:formula1>
          <xm:sqref>D16:D25</xm:sqref>
        </x14:dataValidation>
        <x14:dataValidation type="list" allowBlank="1" showInputMessage="1" showErrorMessage="1" xr:uid="{CFA94C83-0210-4EF2-9B8E-8A6659674693}">
          <x14:formula1>
            <xm:f>'(0) NAFSGL Installation List'!$D$3:$D$462</xm:f>
          </x14:formula1>
          <xm:sqref>E16:E26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39"/>
  <sheetViews>
    <sheetView zoomScale="70" zoomScaleNormal="70" workbookViewId="0">
      <pane ySplit="12" topLeftCell="A13" activePane="bottomLeft" state="frozenSplit"/>
      <selection activeCell="T45" sqref="T45"/>
      <selection pane="bottomLeft" activeCell="B9" sqref="B9"/>
    </sheetView>
  </sheetViews>
  <sheetFormatPr defaultRowHeight="12.5" x14ac:dyDescent="0.25"/>
  <cols>
    <col min="1" max="1" width="12.54296875" customWidth="1"/>
    <col min="2" max="2" width="19.36328125" customWidth="1"/>
    <col min="3" max="3" width="25.36328125" customWidth="1"/>
    <col min="4" max="4" width="33.453125" customWidth="1"/>
    <col min="5" max="5" width="14.08984375" customWidth="1"/>
    <col min="6" max="6" width="47.453125" customWidth="1"/>
    <col min="7" max="7" width="15.90625" customWidth="1"/>
    <col min="8" max="8" width="33.453125" customWidth="1"/>
    <col min="9" max="9" width="18.08984375" customWidth="1"/>
    <col min="10" max="10" width="13.453125" customWidth="1"/>
    <col min="11" max="11" width="21.36328125" customWidth="1"/>
    <col min="12" max="12" width="16.453125" customWidth="1"/>
    <col min="13" max="13" width="19.453125" customWidth="1"/>
    <col min="14" max="14" width="17.36328125" customWidth="1"/>
    <col min="15" max="15" width="20.36328125" customWidth="1"/>
    <col min="16" max="16" width="13.453125" customWidth="1"/>
  </cols>
  <sheetData>
    <row r="1" spans="1:16" ht="17.5" x14ac:dyDescent="0.35">
      <c r="A1" s="2" t="s">
        <v>174</v>
      </c>
      <c r="B1" s="2"/>
      <c r="C1" s="2"/>
      <c r="D1" s="2"/>
      <c r="E1" s="2"/>
      <c r="F1" s="2"/>
      <c r="G1" s="2"/>
      <c r="H1" s="2"/>
      <c r="I1" s="2"/>
      <c r="J1" s="2"/>
      <c r="K1" s="2"/>
      <c r="L1" s="2"/>
      <c r="M1" s="2"/>
      <c r="N1" s="2"/>
      <c r="O1" s="2"/>
      <c r="P1" s="2"/>
    </row>
    <row r="2" spans="1:16" ht="17.5" x14ac:dyDescent="0.35">
      <c r="A2" s="2" t="s">
        <v>175</v>
      </c>
      <c r="B2" s="2"/>
      <c r="C2" s="2"/>
      <c r="D2" s="2"/>
      <c r="E2" s="2"/>
      <c r="F2" s="2"/>
      <c r="G2" s="2"/>
      <c r="H2" s="2"/>
      <c r="I2" s="2"/>
      <c r="J2" s="2"/>
      <c r="K2" s="2"/>
      <c r="L2" s="2"/>
      <c r="M2" s="2"/>
      <c r="N2" s="2"/>
      <c r="O2" s="2"/>
      <c r="P2" s="2"/>
    </row>
    <row r="3" spans="1:16" ht="17.5" x14ac:dyDescent="0.35">
      <c r="A3" s="1" t="s">
        <v>222</v>
      </c>
      <c r="B3" s="1"/>
      <c r="C3" s="1"/>
      <c r="D3" s="1"/>
      <c r="E3" s="1"/>
      <c r="F3" s="1"/>
      <c r="G3" s="1"/>
      <c r="H3" s="1"/>
      <c r="I3" s="1"/>
      <c r="J3" s="1"/>
      <c r="K3" s="1"/>
      <c r="L3" s="1"/>
      <c r="M3" s="1"/>
      <c r="N3" s="1"/>
      <c r="O3" s="1"/>
      <c r="P3" s="1"/>
    </row>
    <row r="4" spans="1:16" ht="17.5" x14ac:dyDescent="0.35">
      <c r="A4" s="13"/>
      <c r="B4" s="14" t="s">
        <v>176</v>
      </c>
      <c r="C4" s="13"/>
      <c r="D4" s="13"/>
      <c r="E4" s="13"/>
      <c r="F4" s="13"/>
      <c r="G4" s="13"/>
      <c r="H4" s="13"/>
      <c r="I4" s="13"/>
      <c r="J4" s="13"/>
      <c r="K4" s="13"/>
      <c r="L4" s="13"/>
      <c r="M4" s="13"/>
      <c r="N4" s="13"/>
      <c r="O4" s="13"/>
      <c r="P4" s="13"/>
    </row>
    <row r="5" spans="1:16" ht="15" x14ac:dyDescent="0.3">
      <c r="A5" s="13" t="s">
        <v>177</v>
      </c>
      <c r="B5" s="12" t="s">
        <v>178</v>
      </c>
      <c r="C5" s="13"/>
      <c r="D5" s="13"/>
      <c r="E5" s="13"/>
      <c r="F5" s="13"/>
      <c r="G5" s="13"/>
      <c r="H5" s="13"/>
      <c r="I5" s="13"/>
      <c r="J5" s="13"/>
      <c r="K5" s="13"/>
      <c r="L5" s="13"/>
      <c r="M5" s="13"/>
      <c r="N5" s="13"/>
      <c r="O5" s="13"/>
      <c r="P5" s="13"/>
    </row>
    <row r="6" spans="1:16" ht="15" x14ac:dyDescent="0.3">
      <c r="A6" s="13"/>
      <c r="B6" s="12" t="s">
        <v>179</v>
      </c>
      <c r="C6" s="13"/>
      <c r="D6" s="13"/>
      <c r="E6" s="13"/>
      <c r="F6" s="13"/>
      <c r="G6" s="13"/>
      <c r="H6" s="13"/>
      <c r="I6" s="13"/>
      <c r="J6" s="13"/>
      <c r="K6" s="13"/>
      <c r="L6" s="13"/>
      <c r="M6" s="13"/>
      <c r="N6" s="13"/>
      <c r="O6" s="13"/>
      <c r="P6" s="13"/>
    </row>
    <row r="7" spans="1:16" ht="15" x14ac:dyDescent="0.3">
      <c r="A7" s="13"/>
      <c r="B7" s="12" t="s">
        <v>180</v>
      </c>
      <c r="C7" s="13"/>
      <c r="D7" s="13"/>
      <c r="E7" s="13"/>
      <c r="F7" s="13"/>
      <c r="G7" s="13"/>
      <c r="H7" s="13"/>
      <c r="I7" s="13"/>
      <c r="J7" s="13"/>
      <c r="K7" s="13"/>
      <c r="L7" s="13"/>
      <c r="M7" s="13"/>
      <c r="N7" s="13"/>
      <c r="O7" s="13"/>
      <c r="P7" s="13"/>
    </row>
    <row r="8" spans="1:16" ht="15" x14ac:dyDescent="0.3">
      <c r="A8" s="13"/>
      <c r="B8" s="12" t="s">
        <v>216</v>
      </c>
      <c r="C8" s="13"/>
      <c r="D8" s="13"/>
      <c r="E8" s="13"/>
      <c r="F8" s="13"/>
      <c r="G8" s="13"/>
      <c r="H8" s="13"/>
      <c r="I8" s="13"/>
      <c r="J8" s="13"/>
      <c r="K8" s="13"/>
      <c r="L8" s="13"/>
      <c r="M8" s="13"/>
      <c r="N8" s="13"/>
      <c r="O8" s="13"/>
      <c r="P8" s="13"/>
    </row>
    <row r="9" spans="1:16" ht="15" x14ac:dyDescent="0.3">
      <c r="A9" s="13" t="s">
        <v>181</v>
      </c>
      <c r="B9" s="12" t="s">
        <v>1372</v>
      </c>
      <c r="C9" s="13"/>
      <c r="D9" s="13"/>
      <c r="E9" s="13"/>
      <c r="F9" s="13"/>
      <c r="G9" s="13"/>
      <c r="H9" s="13"/>
      <c r="I9" s="13"/>
      <c r="J9" s="13"/>
      <c r="K9" s="13"/>
      <c r="L9" s="13"/>
      <c r="M9" s="13"/>
      <c r="N9" s="13"/>
      <c r="O9" s="13"/>
      <c r="P9" s="13"/>
    </row>
    <row r="10" spans="1:16" ht="15" x14ac:dyDescent="0.3">
      <c r="A10" s="13" t="s">
        <v>183</v>
      </c>
      <c r="B10" s="12" t="s">
        <v>184</v>
      </c>
      <c r="C10" s="13"/>
      <c r="D10" s="13"/>
      <c r="E10" s="13"/>
      <c r="F10" s="13"/>
      <c r="G10" s="13"/>
      <c r="H10" s="13"/>
      <c r="I10" s="13"/>
      <c r="J10" s="13"/>
      <c r="K10" s="13"/>
      <c r="L10" s="13"/>
      <c r="M10" s="13"/>
      <c r="N10" s="13"/>
      <c r="O10" s="13"/>
      <c r="P10" s="13"/>
    </row>
    <row r="11" spans="1:16" ht="15" x14ac:dyDescent="0.3">
      <c r="A11" s="13" t="s">
        <v>185</v>
      </c>
      <c r="B11" s="12" t="s">
        <v>1200</v>
      </c>
      <c r="C11" s="13"/>
      <c r="D11" s="13"/>
      <c r="E11" s="13"/>
      <c r="F11" s="13"/>
      <c r="G11" s="13"/>
      <c r="H11" s="13"/>
      <c r="I11" s="13"/>
      <c r="J11" s="13"/>
      <c r="K11" s="13"/>
      <c r="L11" s="13"/>
      <c r="M11" s="13"/>
      <c r="N11" s="13"/>
      <c r="O11" s="13"/>
      <c r="P11" s="13"/>
    </row>
    <row r="12" spans="1:16" ht="65" customHeight="1" x14ac:dyDescent="0.35">
      <c r="A12" s="3" t="s">
        <v>188</v>
      </c>
      <c r="B12" s="3" t="s">
        <v>189</v>
      </c>
      <c r="C12" s="3" t="s">
        <v>190</v>
      </c>
      <c r="D12" s="3" t="s">
        <v>191</v>
      </c>
      <c r="E12" s="3" t="s">
        <v>192</v>
      </c>
      <c r="F12" s="3" t="s">
        <v>193</v>
      </c>
      <c r="G12" s="3" t="s">
        <v>194</v>
      </c>
      <c r="H12" s="3" t="s">
        <v>195</v>
      </c>
      <c r="I12" s="3" t="s">
        <v>198</v>
      </c>
      <c r="J12" s="3" t="s">
        <v>199</v>
      </c>
      <c r="K12" s="3" t="s">
        <v>196</v>
      </c>
      <c r="L12" s="3" t="s">
        <v>223</v>
      </c>
      <c r="M12" s="3" t="s">
        <v>224</v>
      </c>
      <c r="N12" s="3" t="s">
        <v>206</v>
      </c>
      <c r="O12" s="3" t="s">
        <v>210</v>
      </c>
      <c r="P12" s="3" t="s">
        <v>225</v>
      </c>
    </row>
    <row r="13" spans="1:16" ht="15" customHeight="1" x14ac:dyDescent="0.25">
      <c r="A13" s="7"/>
      <c r="B13" s="43"/>
      <c r="C13" s="43"/>
      <c r="D13" s="8"/>
      <c r="E13" s="8"/>
      <c r="F13" s="8"/>
      <c r="G13" s="8"/>
      <c r="H13" s="7"/>
      <c r="I13" s="10"/>
      <c r="J13" s="10"/>
      <c r="K13" s="4"/>
      <c r="L13" s="43"/>
      <c r="M13" s="7"/>
      <c r="N13" s="43"/>
      <c r="O13" s="4"/>
      <c r="P13" s="4"/>
    </row>
    <row r="14" spans="1:16" ht="15" customHeight="1" x14ac:dyDescent="0.25">
      <c r="A14" s="7"/>
      <c r="B14" s="43"/>
      <c r="C14" s="43"/>
      <c r="D14" s="8"/>
      <c r="E14" s="8"/>
      <c r="F14" s="8"/>
      <c r="G14" s="8"/>
      <c r="H14" s="7"/>
      <c r="I14" s="10"/>
      <c r="J14" s="10"/>
      <c r="K14" s="4"/>
      <c r="L14" s="43"/>
      <c r="M14" s="107"/>
      <c r="N14" s="43"/>
      <c r="O14" s="4"/>
      <c r="P14" s="4"/>
    </row>
    <row r="15" spans="1:16" ht="15" customHeight="1" x14ac:dyDescent="0.25">
      <c r="A15" s="7"/>
      <c r="B15" s="43"/>
      <c r="C15" s="43"/>
      <c r="D15" s="8"/>
      <c r="E15" s="8"/>
      <c r="F15" s="8"/>
      <c r="G15" s="8"/>
      <c r="H15" s="7"/>
      <c r="I15" s="10"/>
      <c r="J15" s="10"/>
      <c r="K15" s="4"/>
      <c r="L15" s="43"/>
      <c r="M15" s="7"/>
      <c r="N15" s="43"/>
      <c r="O15" s="4"/>
      <c r="P15" s="4"/>
    </row>
    <row r="16" spans="1:16" ht="15" customHeight="1" x14ac:dyDescent="0.25">
      <c r="A16" s="7"/>
      <c r="B16" s="43"/>
      <c r="C16" s="43"/>
      <c r="D16" s="8"/>
      <c r="E16" s="8"/>
      <c r="F16" s="8"/>
      <c r="G16" s="8"/>
      <c r="H16" s="7"/>
      <c r="I16" s="10"/>
      <c r="J16" s="10"/>
      <c r="K16" s="4"/>
      <c r="L16" s="43"/>
      <c r="M16" s="7"/>
      <c r="N16" s="43"/>
      <c r="O16" s="4"/>
      <c r="P16" s="4"/>
    </row>
    <row r="17" spans="1:16" ht="15" customHeight="1" x14ac:dyDescent="0.25">
      <c r="A17" s="7"/>
      <c r="B17" s="43"/>
      <c r="C17" s="43"/>
      <c r="D17" s="8"/>
      <c r="E17" s="8"/>
      <c r="F17" s="8"/>
      <c r="G17" s="8"/>
      <c r="H17" s="7"/>
      <c r="I17" s="10"/>
      <c r="J17" s="10"/>
      <c r="K17" s="4"/>
      <c r="L17" s="43"/>
      <c r="M17" s="7"/>
      <c r="N17" s="43"/>
      <c r="O17" s="4"/>
      <c r="P17" s="4"/>
    </row>
    <row r="18" spans="1:16" ht="15" customHeight="1" x14ac:dyDescent="0.25">
      <c r="A18" s="7"/>
      <c r="B18" s="43"/>
      <c r="C18" s="43"/>
      <c r="D18" s="8"/>
      <c r="E18" s="8"/>
      <c r="F18" s="8"/>
      <c r="G18" s="8"/>
      <c r="H18" s="7"/>
      <c r="I18" s="10"/>
      <c r="J18" s="10"/>
      <c r="K18" s="4"/>
      <c r="L18" s="43"/>
      <c r="M18" s="7"/>
      <c r="N18" s="43"/>
      <c r="O18" s="4"/>
      <c r="P18" s="4"/>
    </row>
    <row r="19" spans="1:16" ht="15" customHeight="1" x14ac:dyDescent="0.25">
      <c r="A19" s="7"/>
      <c r="B19" s="43"/>
      <c r="C19" s="43"/>
      <c r="D19" s="8"/>
      <c r="E19" s="8"/>
      <c r="F19" s="8"/>
      <c r="G19" s="8"/>
      <c r="H19" s="7"/>
      <c r="I19" s="10"/>
      <c r="J19" s="10"/>
      <c r="K19" s="4"/>
      <c r="L19" s="43"/>
      <c r="M19" s="7"/>
      <c r="N19" s="43"/>
      <c r="O19" s="4"/>
      <c r="P19" s="4"/>
    </row>
    <row r="20" spans="1:16" ht="15" customHeight="1" x14ac:dyDescent="0.25">
      <c r="A20" s="7"/>
      <c r="B20" s="43"/>
      <c r="C20" s="43"/>
      <c r="D20" s="8"/>
      <c r="E20" s="8"/>
      <c r="F20" s="8"/>
      <c r="G20" s="8"/>
      <c r="H20" s="7"/>
      <c r="I20" s="10"/>
      <c r="J20" s="10"/>
      <c r="K20" s="4"/>
      <c r="L20" s="43"/>
      <c r="M20" s="7"/>
      <c r="N20" s="43"/>
      <c r="O20" s="4"/>
      <c r="P20" s="4"/>
    </row>
    <row r="21" spans="1:16" ht="15" customHeight="1" x14ac:dyDescent="0.25">
      <c r="A21" s="7"/>
      <c r="B21" s="43"/>
      <c r="C21" s="43"/>
      <c r="D21" s="8"/>
      <c r="E21" s="8"/>
      <c r="F21" s="8"/>
      <c r="G21" s="8"/>
      <c r="H21" s="7"/>
      <c r="I21" s="10"/>
      <c r="J21" s="10"/>
      <c r="K21" s="4"/>
      <c r="L21" s="43"/>
      <c r="M21" s="7"/>
      <c r="N21" s="43"/>
      <c r="O21" s="4"/>
      <c r="P21" s="4"/>
    </row>
    <row r="22" spans="1:16" ht="15" customHeight="1" x14ac:dyDescent="0.25">
      <c r="A22" s="7"/>
      <c r="B22" s="43"/>
      <c r="C22" s="43"/>
      <c r="D22" s="8"/>
      <c r="E22" s="8"/>
      <c r="F22" s="8"/>
      <c r="G22" s="8"/>
      <c r="H22" s="7"/>
      <c r="I22" s="10"/>
      <c r="J22" s="10"/>
      <c r="K22" s="4"/>
      <c r="L22" s="43"/>
      <c r="M22" s="7"/>
      <c r="N22" s="43"/>
      <c r="O22" s="4"/>
      <c r="P22" s="4"/>
    </row>
    <row r="23" spans="1:16" x14ac:dyDescent="0.25">
      <c r="B23" s="43"/>
      <c r="C23" s="43"/>
      <c r="D23" s="8"/>
      <c r="L23" s="43"/>
      <c r="N23" s="43"/>
    </row>
    <row r="24" spans="1:16" x14ac:dyDescent="0.25">
      <c r="B24" s="43"/>
      <c r="C24" s="43"/>
      <c r="D24" s="8"/>
      <c r="L24" s="43"/>
      <c r="N24" s="43"/>
    </row>
    <row r="25" spans="1:16" x14ac:dyDescent="0.25">
      <c r="B25" s="43"/>
      <c r="C25" s="43"/>
      <c r="D25" s="8"/>
      <c r="L25" s="43"/>
      <c r="N25" s="43"/>
    </row>
    <row r="26" spans="1:16" x14ac:dyDescent="0.25">
      <c r="B26" s="43"/>
      <c r="C26" s="43"/>
      <c r="D26" s="8"/>
      <c r="L26" s="43"/>
      <c r="N26" s="43"/>
    </row>
    <row r="27" spans="1:16" x14ac:dyDescent="0.25">
      <c r="B27" s="43"/>
      <c r="C27" s="43"/>
      <c r="D27" s="8"/>
      <c r="L27" s="43"/>
      <c r="N27" s="43"/>
    </row>
    <row r="28" spans="1:16" x14ac:dyDescent="0.25">
      <c r="B28" s="43"/>
      <c r="C28" s="43"/>
      <c r="D28" s="8"/>
      <c r="L28" s="43"/>
      <c r="N28" s="43"/>
    </row>
    <row r="29" spans="1:16" x14ac:dyDescent="0.25">
      <c r="B29" s="43"/>
      <c r="C29" s="43"/>
      <c r="D29" s="8"/>
      <c r="L29" s="43"/>
      <c r="N29" s="43"/>
    </row>
    <row r="30" spans="1:16" x14ac:dyDescent="0.25">
      <c r="B30" s="43"/>
      <c r="C30" s="43"/>
      <c r="D30" s="8"/>
      <c r="N30" s="43"/>
    </row>
    <row r="31" spans="1:16" x14ac:dyDescent="0.25">
      <c r="B31" s="43"/>
      <c r="C31" s="43"/>
      <c r="D31" s="8"/>
    </row>
    <row r="32" spans="1:16" x14ac:dyDescent="0.25">
      <c r="B32" s="43"/>
      <c r="C32" s="43"/>
      <c r="D32" s="8"/>
    </row>
    <row r="33" spans="2:4" x14ac:dyDescent="0.25">
      <c r="B33" s="43"/>
      <c r="C33" s="43"/>
      <c r="D33" s="8"/>
    </row>
    <row r="34" spans="2:4" x14ac:dyDescent="0.25">
      <c r="B34" s="43"/>
      <c r="C34" s="43"/>
      <c r="D34" s="8"/>
    </row>
    <row r="35" spans="2:4" x14ac:dyDescent="0.25">
      <c r="B35" s="43"/>
      <c r="C35" s="43"/>
      <c r="D35" s="8"/>
    </row>
    <row r="36" spans="2:4" x14ac:dyDescent="0.25">
      <c r="B36" s="43"/>
      <c r="C36" s="43"/>
      <c r="D36" s="8"/>
    </row>
    <row r="37" spans="2:4" x14ac:dyDescent="0.25">
      <c r="C37" s="43"/>
      <c r="D37" s="8"/>
    </row>
    <row r="38" spans="2:4" x14ac:dyDescent="0.25">
      <c r="C38" s="43"/>
      <c r="D38" s="8"/>
    </row>
    <row r="39" spans="2:4" x14ac:dyDescent="0.25">
      <c r="D39" s="8"/>
    </row>
  </sheetData>
  <autoFilter ref="A12:P12" xr:uid="{00000000-0009-0000-0000-000004000000}"/>
  <dataValidations count="1">
    <dataValidation type="list" allowBlank="1" showInputMessage="1" showErrorMessage="1" sqref="N13:N30" xr:uid="{00000000-0002-0000-0400-000000000000}">
      <formula1>Funding</formula1>
    </dataValidation>
  </dataValidations>
  <printOptions horizontalCentered="1"/>
  <pageMargins left="0.25" right="0.25" top="0.75" bottom="0.75" header="0.3" footer="0.3"/>
  <pageSetup scale="40" orientation="landscape" r:id="rId1"/>
  <headerFooter alignWithMargins="0">
    <oddHeader>&amp;L&amp;"Calibri"&amp;10&amp;KFF0000CLIENT PROPRIETARY \ PRIVILEGED AND CONFIDENTIAL&amp;1#</oddHeader>
    <oddFooter>&amp;R (3) Minor Const Proj Sum Data</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1000000}">
          <x14:formula1>
            <xm:f>'Data Elements'!$A$2:$A$5</xm:f>
          </x14:formula1>
          <xm:sqref>B13:B36</xm:sqref>
        </x14:dataValidation>
        <x14:dataValidation type="list" allowBlank="1" showInputMessage="1" showErrorMessage="1" xr:uid="{00000000-0002-0000-0400-000002000000}">
          <x14:formula1>
            <xm:f>'Data Elements'!$C$2:$C$79</xm:f>
          </x14:formula1>
          <xm:sqref>C13:C38</xm:sqref>
        </x14:dataValidation>
        <x14:dataValidation type="list" allowBlank="1" showInputMessage="1" showErrorMessage="1" xr:uid="{00000000-0002-0000-0400-000003000000}">
          <x14:formula1>
            <xm:f>'Data Elements'!$B$2:$B$18</xm:f>
          </x14:formula1>
          <xm:sqref>L13:L29</xm:sqref>
        </x14:dataValidation>
        <x14:dataValidation type="list" allowBlank="1" showInputMessage="1" showErrorMessage="1" xr:uid="{C39D6626-9F52-4C87-B09C-14981B5E587F}">
          <x14:formula1>
            <xm:f>'(0) NAFSGL Installation List'!$E$3:$E$462</xm:f>
          </x14:formula1>
          <xm:sqref>D13:D39</xm:sqref>
        </x14:dataValidation>
        <x14:dataValidation type="list" allowBlank="1" showInputMessage="1" showErrorMessage="1" xr:uid="{8E6DFF00-57C1-4A41-96DA-7A3BD8548782}">
          <x14:formula1>
            <xm:f>'(0) NAFSGL Installation List'!$D$3:$D$462</xm:f>
          </x14:formula1>
          <xm:sqref>E13:E34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27"/>
  <sheetViews>
    <sheetView topLeftCell="B1" zoomScale="70" zoomScaleNormal="70" workbookViewId="0">
      <pane ySplit="13" topLeftCell="A14" activePane="bottomLeft" state="frozenSplit"/>
      <selection activeCell="T45" sqref="T45"/>
      <selection pane="bottomLeft" activeCell="D19" sqref="D19"/>
    </sheetView>
  </sheetViews>
  <sheetFormatPr defaultRowHeight="12.5" x14ac:dyDescent="0.25"/>
  <cols>
    <col min="1" max="1" width="12.54296875" customWidth="1"/>
    <col min="2" max="2" width="19.08984375" customWidth="1"/>
    <col min="3" max="3" width="12.36328125" customWidth="1"/>
    <col min="4" max="4" width="21.453125" customWidth="1"/>
    <col min="5" max="5" width="22.6328125" style="109" customWidth="1"/>
    <col min="6" max="6" width="14.08984375" customWidth="1"/>
    <col min="7" max="7" width="40.08984375" customWidth="1"/>
    <col min="8" max="8" width="14.08984375" customWidth="1"/>
    <col min="9" max="9" width="22.453125" customWidth="1"/>
    <col min="10" max="10" width="15.453125" customWidth="1"/>
    <col min="11" max="11" width="40.08984375" customWidth="1"/>
  </cols>
  <sheetData>
    <row r="1" spans="1:11" ht="17.5" x14ac:dyDescent="0.35">
      <c r="A1" s="2" t="s">
        <v>174</v>
      </c>
      <c r="B1" s="2"/>
      <c r="C1" s="2"/>
      <c r="D1" s="2"/>
      <c r="E1" s="2"/>
      <c r="F1" s="2"/>
      <c r="G1" s="2"/>
      <c r="H1" s="2"/>
      <c r="I1" s="2"/>
      <c r="J1" s="2"/>
      <c r="K1" s="2"/>
    </row>
    <row r="2" spans="1:11" ht="17.5" x14ac:dyDescent="0.35">
      <c r="A2" s="2" t="s">
        <v>175</v>
      </c>
      <c r="B2" s="2"/>
      <c r="C2" s="2"/>
      <c r="D2" s="2"/>
      <c r="E2" s="2"/>
      <c r="F2" s="2"/>
      <c r="G2" s="2"/>
      <c r="H2" s="2"/>
      <c r="I2" s="2"/>
      <c r="J2" s="2"/>
      <c r="K2" s="2"/>
    </row>
    <row r="3" spans="1:11" ht="17.5" x14ac:dyDescent="0.35">
      <c r="A3" s="1" t="s">
        <v>226</v>
      </c>
      <c r="B3" s="1"/>
      <c r="C3" s="1"/>
      <c r="D3" s="1"/>
      <c r="E3" s="1"/>
      <c r="F3" s="1"/>
      <c r="G3" s="1"/>
      <c r="H3" s="1"/>
      <c r="I3" s="1"/>
      <c r="J3" s="1"/>
      <c r="K3" s="1"/>
    </row>
    <row r="4" spans="1:11" ht="17.5" x14ac:dyDescent="0.35">
      <c r="A4" s="13"/>
      <c r="B4" s="14" t="s">
        <v>176</v>
      </c>
      <c r="C4" s="13"/>
      <c r="D4" s="13"/>
      <c r="E4" s="13"/>
      <c r="F4" s="13"/>
      <c r="G4" s="13"/>
      <c r="H4" s="13"/>
      <c r="I4" s="13"/>
      <c r="J4" s="13"/>
      <c r="K4" s="13"/>
    </row>
    <row r="5" spans="1:11" ht="15" x14ac:dyDescent="0.3">
      <c r="A5" s="13" t="s">
        <v>177</v>
      </c>
      <c r="B5" s="12" t="s">
        <v>178</v>
      </c>
      <c r="C5" s="13"/>
      <c r="D5" s="13"/>
      <c r="E5" s="13"/>
      <c r="F5" s="13"/>
      <c r="G5" s="13"/>
      <c r="H5" s="13"/>
      <c r="I5" s="13"/>
      <c r="J5" s="13"/>
      <c r="K5" s="13"/>
    </row>
    <row r="6" spans="1:11" ht="15" x14ac:dyDescent="0.3">
      <c r="A6" s="13"/>
      <c r="B6" s="12" t="s">
        <v>179</v>
      </c>
      <c r="C6" s="13"/>
      <c r="D6" s="13"/>
      <c r="E6" s="13"/>
      <c r="F6" s="13"/>
      <c r="G6" s="13"/>
      <c r="H6" s="13"/>
      <c r="I6" s="13"/>
      <c r="J6" s="13"/>
      <c r="K6" s="13"/>
    </row>
    <row r="7" spans="1:11" ht="15" x14ac:dyDescent="0.3">
      <c r="A7" s="13"/>
      <c r="B7" s="12" t="s">
        <v>214</v>
      </c>
      <c r="C7" s="13"/>
      <c r="D7" s="13"/>
      <c r="E7" s="13"/>
      <c r="F7" s="13"/>
      <c r="G7" s="13"/>
      <c r="H7" s="13"/>
      <c r="I7" s="13"/>
      <c r="J7" s="13"/>
      <c r="K7" s="13"/>
    </row>
    <row r="8" spans="1:11" ht="15" x14ac:dyDescent="0.3">
      <c r="A8" s="13"/>
      <c r="B8" s="12" t="s">
        <v>215</v>
      </c>
      <c r="C8" s="13"/>
      <c r="D8" s="13"/>
      <c r="E8" s="13"/>
      <c r="F8" s="13"/>
      <c r="G8" s="13"/>
      <c r="H8" s="13"/>
      <c r="I8" s="13"/>
      <c r="J8" s="13"/>
      <c r="K8" s="13"/>
    </row>
    <row r="9" spans="1:11" ht="15" x14ac:dyDescent="0.3">
      <c r="A9" s="13"/>
      <c r="B9" s="12" t="s">
        <v>216</v>
      </c>
      <c r="C9" s="13"/>
      <c r="D9" s="13"/>
      <c r="E9" s="13"/>
      <c r="F9" s="13"/>
      <c r="G9" s="13"/>
      <c r="H9" s="13"/>
      <c r="I9" s="13"/>
      <c r="J9" s="13"/>
      <c r="K9" s="13"/>
    </row>
    <row r="10" spans="1:11" ht="15" x14ac:dyDescent="0.3">
      <c r="A10" s="13" t="s">
        <v>181</v>
      </c>
      <c r="B10" s="12" t="s">
        <v>1372</v>
      </c>
      <c r="C10" s="13"/>
      <c r="D10" s="13"/>
      <c r="E10" s="13"/>
      <c r="F10" s="13"/>
      <c r="G10" s="13"/>
      <c r="H10" s="13"/>
      <c r="I10" s="13"/>
      <c r="J10" s="13"/>
      <c r="K10" s="13"/>
    </row>
    <row r="11" spans="1:11" ht="15" x14ac:dyDescent="0.3">
      <c r="A11" s="13" t="s">
        <v>183</v>
      </c>
      <c r="B11" s="12" t="s">
        <v>184</v>
      </c>
      <c r="C11" s="13"/>
      <c r="D11" s="13"/>
      <c r="E11" s="13"/>
      <c r="F11" s="13"/>
      <c r="G11" s="13"/>
      <c r="H11" s="13"/>
      <c r="I11" s="13"/>
      <c r="J11" s="13"/>
      <c r="K11" s="13"/>
    </row>
    <row r="12" spans="1:11" ht="15" x14ac:dyDescent="0.3">
      <c r="A12" s="13" t="s">
        <v>185</v>
      </c>
      <c r="B12" s="12" t="s">
        <v>1200</v>
      </c>
      <c r="C12" s="13"/>
      <c r="D12" s="13"/>
      <c r="E12" s="13"/>
      <c r="F12" s="13"/>
      <c r="G12" s="13"/>
      <c r="H12" s="13"/>
      <c r="I12" s="13"/>
      <c r="J12" s="13"/>
      <c r="K12" s="13"/>
    </row>
    <row r="13" spans="1:11" ht="65" customHeight="1" x14ac:dyDescent="0.35">
      <c r="A13" s="3" t="s">
        <v>227</v>
      </c>
      <c r="B13" s="3" t="s">
        <v>189</v>
      </c>
      <c r="C13" s="3" t="s">
        <v>228</v>
      </c>
      <c r="D13" s="3" t="s">
        <v>190</v>
      </c>
      <c r="E13" s="195" t="s">
        <v>191</v>
      </c>
      <c r="F13" s="3" t="s">
        <v>192</v>
      </c>
      <c r="G13" s="3" t="s">
        <v>193</v>
      </c>
      <c r="H13" s="3" t="s">
        <v>194</v>
      </c>
      <c r="I13" s="3" t="s">
        <v>195</v>
      </c>
      <c r="J13" s="3" t="s">
        <v>199</v>
      </c>
      <c r="K13" s="3" t="s">
        <v>229</v>
      </c>
    </row>
    <row r="14" spans="1:11" ht="15" customHeight="1" x14ac:dyDescent="0.35">
      <c r="A14" s="7">
        <v>1</v>
      </c>
      <c r="B14" s="70"/>
      <c r="C14" s="7"/>
      <c r="D14" s="70"/>
      <c r="E14" s="69"/>
      <c r="F14" s="69"/>
      <c r="G14" s="69"/>
      <c r="H14" s="69"/>
      <c r="I14" s="69"/>
      <c r="J14" s="10"/>
      <c r="K14" s="71"/>
    </row>
    <row r="15" spans="1:11" ht="15" customHeight="1" x14ac:dyDescent="0.35">
      <c r="A15" s="7">
        <v>2</v>
      </c>
      <c r="B15" s="70"/>
      <c r="C15" s="7"/>
      <c r="D15" s="70"/>
      <c r="E15" s="69"/>
      <c r="F15" s="71"/>
      <c r="G15" s="71"/>
      <c r="H15" s="71"/>
      <c r="I15" s="7"/>
      <c r="J15" s="10"/>
      <c r="K15" s="8"/>
    </row>
    <row r="16" spans="1:11" ht="15" customHeight="1" x14ac:dyDescent="0.35">
      <c r="A16" s="7">
        <v>3</v>
      </c>
      <c r="B16" s="70"/>
      <c r="C16" s="7"/>
      <c r="D16" s="70"/>
      <c r="E16" s="69"/>
      <c r="F16" s="71"/>
      <c r="G16" s="71"/>
      <c r="H16" s="71"/>
      <c r="I16" s="7"/>
      <c r="J16" s="108"/>
      <c r="K16" s="71"/>
    </row>
    <row r="17" spans="1:11" ht="15" customHeight="1" x14ac:dyDescent="0.35">
      <c r="A17" s="7">
        <v>4</v>
      </c>
      <c r="B17" s="70"/>
      <c r="C17" s="7"/>
      <c r="D17" s="70"/>
      <c r="E17" s="69"/>
      <c r="F17" s="71"/>
      <c r="G17" s="71"/>
      <c r="H17" s="71"/>
      <c r="I17" s="7"/>
      <c r="J17" s="108"/>
      <c r="K17" s="71"/>
    </row>
    <row r="18" spans="1:11" ht="15" customHeight="1" x14ac:dyDescent="0.35">
      <c r="A18" s="7">
        <v>5</v>
      </c>
      <c r="B18" s="70"/>
      <c r="C18" s="7"/>
      <c r="D18" s="70"/>
      <c r="E18" s="69"/>
      <c r="F18" s="71"/>
      <c r="G18" s="71"/>
      <c r="H18" s="71"/>
      <c r="I18" s="7"/>
      <c r="J18" s="10"/>
      <c r="K18" s="111"/>
    </row>
    <row r="19" spans="1:11" ht="15" customHeight="1" x14ac:dyDescent="0.35">
      <c r="A19" s="7">
        <v>6</v>
      </c>
      <c r="B19" s="70"/>
      <c r="C19" s="7"/>
      <c r="D19" s="70"/>
      <c r="E19" s="69"/>
      <c r="F19" s="71"/>
      <c r="G19" s="71"/>
      <c r="H19" s="71"/>
      <c r="I19" s="7"/>
      <c r="J19" s="10"/>
      <c r="K19" s="8"/>
    </row>
    <row r="20" spans="1:11" ht="15" customHeight="1" x14ac:dyDescent="0.35">
      <c r="A20" s="7">
        <v>7</v>
      </c>
      <c r="B20" s="70"/>
      <c r="C20" s="7"/>
      <c r="D20" s="70"/>
      <c r="E20" s="69"/>
      <c r="F20" s="71"/>
      <c r="G20" s="71"/>
      <c r="H20" s="71"/>
      <c r="I20" s="7"/>
      <c r="J20" s="10"/>
      <c r="K20" s="8"/>
    </row>
    <row r="21" spans="1:11" ht="15.5" x14ac:dyDescent="0.35">
      <c r="A21" s="7">
        <v>8</v>
      </c>
      <c r="B21" s="120"/>
      <c r="C21" s="118"/>
      <c r="D21" s="120"/>
      <c r="E21" s="69"/>
      <c r="F21" s="112"/>
      <c r="G21" s="112"/>
      <c r="H21" s="112"/>
      <c r="I21" s="113"/>
      <c r="J21" s="114"/>
      <c r="K21" s="115"/>
    </row>
    <row r="22" spans="1:11" ht="15" customHeight="1" x14ac:dyDescent="0.35">
      <c r="A22" s="7">
        <v>9</v>
      </c>
      <c r="B22" s="70"/>
      <c r="C22" s="7"/>
      <c r="D22" s="70"/>
      <c r="E22" s="69"/>
      <c r="F22" s="71"/>
      <c r="G22" s="71"/>
      <c r="H22" s="71"/>
      <c r="I22" s="7"/>
      <c r="J22" s="10"/>
      <c r="K22" s="8"/>
    </row>
    <row r="23" spans="1:11" ht="15" customHeight="1" x14ac:dyDescent="0.35">
      <c r="A23" s="7">
        <v>10</v>
      </c>
      <c r="B23" s="70"/>
      <c r="C23" s="7"/>
      <c r="D23" s="70"/>
      <c r="E23" s="69"/>
      <c r="F23" s="71"/>
      <c r="G23" s="71"/>
      <c r="H23" s="71"/>
      <c r="I23" s="116"/>
      <c r="J23" s="10"/>
      <c r="K23" s="8"/>
    </row>
    <row r="24" spans="1:11" ht="15.5" x14ac:dyDescent="0.35">
      <c r="A24" s="120">
        <v>11</v>
      </c>
      <c r="B24" s="80"/>
      <c r="C24" s="118"/>
      <c r="D24" s="120"/>
      <c r="E24" s="69"/>
      <c r="F24" s="110"/>
      <c r="G24" s="112"/>
      <c r="H24" s="112"/>
      <c r="I24" s="118"/>
      <c r="J24" s="114"/>
      <c r="K24" s="119"/>
    </row>
    <row r="25" spans="1:11" s="109" customFormat="1" x14ac:dyDescent="0.25">
      <c r="A25" s="120"/>
      <c r="B25" s="80"/>
      <c r="C25" s="118"/>
      <c r="D25" s="120"/>
      <c r="E25" s="121"/>
      <c r="F25" s="110"/>
      <c r="G25" s="112"/>
      <c r="H25" s="112"/>
      <c r="I25" s="118"/>
      <c r="J25" s="114"/>
      <c r="K25" s="119"/>
    </row>
    <row r="26" spans="1:11" x14ac:dyDescent="0.25">
      <c r="A26" s="5" t="s">
        <v>230</v>
      </c>
    </row>
    <row r="27" spans="1:11" x14ac:dyDescent="0.25">
      <c r="A27" t="s">
        <v>1310</v>
      </c>
      <c r="B27" t="s">
        <v>1309</v>
      </c>
    </row>
  </sheetData>
  <autoFilter ref="A13:K13" xr:uid="{00000000-0009-0000-0000-000005000000}"/>
  <printOptions horizontalCentered="1"/>
  <pageMargins left="0.25" right="0.25" top="0.75" bottom="0.75" header="0.3" footer="0.3"/>
  <pageSetup scale="58" orientation="landscape" r:id="rId1"/>
  <headerFooter alignWithMargins="0">
    <oddHeader>&amp;L&amp;"Calibri"&amp;10&amp;KFF0000CLIENT PROPRIETARY \ PRIVILEGED AND CONFIDENTIAL&amp;1#</oddHeader>
    <oddFooter>&amp;R (4) Cancelled Const Proj Sum</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500-000000000000}">
          <x14:formula1>
            <xm:f>'Data Elements'!$A$2:$A$5</xm:f>
          </x14:formula1>
          <xm:sqref>B14:B17</xm:sqref>
        </x14:dataValidation>
        <x14:dataValidation type="list" allowBlank="1" showInputMessage="1" showErrorMessage="1" xr:uid="{00000000-0002-0000-0500-000001000000}">
          <x14:formula1>
            <xm:f>'Data Elements'!$C$2:$C$79</xm:f>
          </x14:formula1>
          <xm:sqref>D14:D17</xm:sqref>
        </x14:dataValidation>
        <x14:dataValidation type="list" allowBlank="1" showInputMessage="1" showErrorMessage="1" xr:uid="{00000000-0002-0000-0500-000004000000}">
          <x14:formula1>
            <xm:f>'O:\ASD (M&amp;RA)\MC&amp;FP\MWR &amp; Resale\4.NAF Policy (103-01.2)\Construction Prgms\1-Annual to Congress by FY\FY2023\1_Service &amp; DeCA Original Submissions\CNIC\[CNIC Att 3 - Construction Program Workbook.xlsx](0) NAFSGL Installation List'!#REF!</xm:f>
          </x14:formula1>
          <xm:sqref>E25</xm:sqref>
        </x14:dataValidation>
        <x14:dataValidation type="list" allowBlank="1" showInputMessage="1" showErrorMessage="1" xr:uid="{00000000-0002-0000-0500-000005000000}">
          <x14:formula1>
            <xm:f>'O:\ASD (M&amp;RA)\MC&amp;FP\MWR &amp; Resale\4.NAF Policy (103-01.2)\Construction Prgms\1-Annual to Congress by FY\FY2023\1_Service &amp; DeCA Original Submissions\CNIC\[CNIC Att 3 - Construction Program Workbook.xlsx]Data Elements'!#REF!</xm:f>
          </x14:formula1>
          <xm:sqref>D18:D25 B18:B25</xm:sqref>
        </x14:dataValidation>
        <x14:dataValidation type="list" allowBlank="1" showInputMessage="1" showErrorMessage="1" xr:uid="{2911763B-B716-4A8F-BD80-F0EA63BEE400}">
          <x14:formula1>
            <xm:f>'(0) NAFSGL Installation List'!$E$3:$E$462</xm:f>
          </x14:formula1>
          <xm:sqref>E14:E24</xm:sqref>
        </x14:dataValidation>
        <x14:dataValidation type="list" allowBlank="1" showInputMessage="1" showErrorMessage="1" xr:uid="{4470AA51-4A85-43B8-8522-0751290FFBAE}">
          <x14:formula1>
            <xm:f>'(0) NAFSGL Installation List'!$D$3:$D$462</xm:f>
          </x14:formula1>
          <xm:sqref>F14:F25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32"/>
  <sheetViews>
    <sheetView zoomScale="70" zoomScaleNormal="70" workbookViewId="0">
      <pane ySplit="14" topLeftCell="A15" activePane="bottomLeft" state="frozenSplit"/>
      <selection activeCell="T45" sqref="T45"/>
      <selection pane="bottomLeft" activeCell="T45" sqref="T45"/>
    </sheetView>
  </sheetViews>
  <sheetFormatPr defaultRowHeight="12.5" x14ac:dyDescent="0.25"/>
  <cols>
    <col min="1" max="1" width="7.08984375" customWidth="1"/>
    <col min="2" max="2" width="14.26953125" customWidth="1"/>
    <col min="3" max="3" width="13.36328125" customWidth="1"/>
    <col min="4" max="4" width="10.81640625" customWidth="1"/>
    <col min="5" max="5" width="26" customWidth="1"/>
    <col min="6" max="6" width="13.6328125" bestFit="1" customWidth="1"/>
    <col min="7" max="7" width="32.54296875" customWidth="1"/>
    <col min="8" max="8" width="14.08984375" customWidth="1"/>
    <col min="9" max="9" width="22.453125" customWidth="1"/>
    <col min="10" max="10" width="15.453125" customWidth="1"/>
    <col min="11" max="11" width="14.453125" customWidth="1"/>
    <col min="12" max="12" width="18.54296875" customWidth="1"/>
    <col min="13" max="13" width="93.90625" hidden="1" customWidth="1"/>
  </cols>
  <sheetData>
    <row r="1" spans="1:13" s="109" customFormat="1" ht="14" x14ac:dyDescent="0.3">
      <c r="A1" s="167" t="s">
        <v>1355</v>
      </c>
    </row>
    <row r="2" spans="1:13" ht="17.5" x14ac:dyDescent="0.35">
      <c r="A2" s="2" t="s">
        <v>174</v>
      </c>
      <c r="B2" s="2"/>
      <c r="C2" s="2"/>
      <c r="D2" s="2"/>
      <c r="E2" s="2"/>
      <c r="F2" s="2"/>
      <c r="G2" s="2"/>
      <c r="H2" s="2"/>
      <c r="I2" s="2"/>
      <c r="J2" s="2"/>
      <c r="K2" s="2"/>
      <c r="L2" s="2"/>
      <c r="M2" s="2"/>
    </row>
    <row r="3" spans="1:13" ht="17.5" x14ac:dyDescent="0.35">
      <c r="A3" s="2" t="s">
        <v>1356</v>
      </c>
      <c r="B3" s="2"/>
      <c r="C3" s="2"/>
      <c r="D3" s="2"/>
      <c r="E3" s="2"/>
      <c r="F3" s="2"/>
      <c r="G3" s="2"/>
      <c r="H3" s="2"/>
      <c r="I3" s="2"/>
      <c r="J3" s="2"/>
      <c r="K3" s="2"/>
      <c r="L3" s="2"/>
      <c r="M3" s="2"/>
    </row>
    <row r="4" spans="1:13" ht="17.5" x14ac:dyDescent="0.35">
      <c r="A4" s="1" t="s">
        <v>232</v>
      </c>
      <c r="B4" s="1"/>
      <c r="C4" s="1"/>
      <c r="D4" s="1"/>
      <c r="E4" s="1"/>
      <c r="F4" s="1"/>
      <c r="G4" s="1"/>
      <c r="H4" s="1"/>
      <c r="I4" s="1"/>
      <c r="J4" s="1"/>
      <c r="K4" s="1"/>
      <c r="L4" s="1"/>
      <c r="M4" s="1"/>
    </row>
    <row r="5" spans="1:13" ht="17.5" hidden="1" x14ac:dyDescent="0.35">
      <c r="A5" s="13"/>
      <c r="B5" s="14" t="s">
        <v>176</v>
      </c>
      <c r="C5" s="13"/>
      <c r="D5" s="13"/>
      <c r="E5" s="13"/>
      <c r="F5" s="13"/>
      <c r="G5" s="13"/>
      <c r="H5" s="13"/>
      <c r="I5" s="13"/>
      <c r="J5" s="13"/>
      <c r="K5" s="13"/>
      <c r="L5" s="13"/>
      <c r="M5" s="13"/>
    </row>
    <row r="6" spans="1:13" ht="15" hidden="1" x14ac:dyDescent="0.3">
      <c r="A6" s="13" t="s">
        <v>177</v>
      </c>
      <c r="B6" s="12" t="s">
        <v>178</v>
      </c>
      <c r="C6" s="13"/>
      <c r="D6" s="13"/>
      <c r="E6" s="13"/>
      <c r="F6" s="13"/>
      <c r="G6" s="13"/>
      <c r="H6" s="13"/>
      <c r="I6" s="13"/>
      <c r="J6" s="13"/>
      <c r="K6" s="13"/>
      <c r="L6" s="13"/>
      <c r="M6" s="13"/>
    </row>
    <row r="7" spans="1:13" ht="15" hidden="1" x14ac:dyDescent="0.3">
      <c r="A7" s="13"/>
      <c r="B7" s="12" t="s">
        <v>179</v>
      </c>
      <c r="C7" s="13"/>
      <c r="D7" s="13"/>
      <c r="E7" s="13"/>
      <c r="F7" s="13"/>
      <c r="G7" s="13"/>
      <c r="H7" s="13"/>
      <c r="I7" s="13"/>
      <c r="J7" s="13"/>
      <c r="K7" s="13"/>
      <c r="L7" s="13"/>
      <c r="M7" s="13"/>
    </row>
    <row r="8" spans="1:13" ht="15" hidden="1" x14ac:dyDescent="0.3">
      <c r="A8" s="13"/>
      <c r="B8" s="12" t="s">
        <v>214</v>
      </c>
      <c r="C8" s="13"/>
      <c r="D8" s="13"/>
      <c r="E8" s="13"/>
      <c r="F8" s="13"/>
      <c r="G8" s="13"/>
      <c r="H8" s="13"/>
      <c r="I8" s="13"/>
      <c r="J8" s="13"/>
      <c r="K8" s="13"/>
      <c r="L8" s="13"/>
      <c r="M8" s="13"/>
    </row>
    <row r="9" spans="1:13" ht="15" hidden="1" x14ac:dyDescent="0.3">
      <c r="A9" s="13"/>
      <c r="B9" s="12" t="s">
        <v>215</v>
      </c>
      <c r="C9" s="13"/>
      <c r="D9" s="13"/>
      <c r="E9" s="13"/>
      <c r="F9" s="13"/>
      <c r="G9" s="13"/>
      <c r="H9" s="13"/>
      <c r="I9" s="13"/>
      <c r="J9" s="13"/>
      <c r="K9" s="13"/>
      <c r="L9" s="13"/>
      <c r="M9" s="13"/>
    </row>
    <row r="10" spans="1:13" ht="15" hidden="1" x14ac:dyDescent="0.3">
      <c r="A10" s="13"/>
      <c r="B10" s="12" t="s">
        <v>216</v>
      </c>
      <c r="C10" s="13"/>
      <c r="D10" s="13"/>
      <c r="E10" s="13"/>
      <c r="F10" s="13"/>
      <c r="G10" s="13"/>
      <c r="H10" s="13"/>
      <c r="I10" s="13"/>
      <c r="J10" s="13"/>
      <c r="K10" s="13"/>
      <c r="L10" s="13"/>
      <c r="M10" s="13"/>
    </row>
    <row r="11" spans="1:13" ht="15" hidden="1" x14ac:dyDescent="0.3">
      <c r="A11" s="13" t="s">
        <v>181</v>
      </c>
      <c r="B11" s="12" t="s">
        <v>182</v>
      </c>
      <c r="C11" s="13"/>
      <c r="D11" s="13"/>
      <c r="E11" s="13"/>
      <c r="F11" s="13"/>
      <c r="G11" s="13"/>
      <c r="H11" s="13"/>
      <c r="I11" s="13"/>
      <c r="J11" s="13"/>
      <c r="K11" s="13"/>
      <c r="L11" s="13"/>
      <c r="M11" s="13"/>
    </row>
    <row r="12" spans="1:13" ht="15" hidden="1" x14ac:dyDescent="0.3">
      <c r="A12" s="13" t="s">
        <v>183</v>
      </c>
      <c r="B12" s="12" t="s">
        <v>184</v>
      </c>
      <c r="C12" s="13"/>
      <c r="D12" s="13"/>
      <c r="E12" s="13"/>
      <c r="F12" s="13"/>
      <c r="G12" s="13"/>
      <c r="H12" s="13"/>
      <c r="I12" s="13"/>
      <c r="J12" s="13"/>
      <c r="K12" s="13"/>
      <c r="L12" s="13"/>
      <c r="M12" s="13"/>
    </row>
    <row r="13" spans="1:13" ht="15" hidden="1" x14ac:dyDescent="0.3">
      <c r="A13" s="13" t="s">
        <v>185</v>
      </c>
      <c r="B13" s="12" t="s">
        <v>1199</v>
      </c>
      <c r="C13" s="13"/>
      <c r="D13" s="13"/>
      <c r="E13" s="13"/>
      <c r="F13" s="13"/>
      <c r="G13" s="13"/>
      <c r="H13" s="13"/>
      <c r="I13" s="13"/>
      <c r="J13" s="13"/>
      <c r="K13" s="13"/>
      <c r="L13" s="13"/>
      <c r="M13" s="13"/>
    </row>
    <row r="14" spans="1:13" ht="65" customHeight="1" x14ac:dyDescent="0.35">
      <c r="A14" s="3"/>
      <c r="B14" s="3" t="s">
        <v>189</v>
      </c>
      <c r="C14" s="3" t="s">
        <v>228</v>
      </c>
      <c r="D14" s="3" t="s">
        <v>190</v>
      </c>
      <c r="E14" s="3" t="s">
        <v>191</v>
      </c>
      <c r="F14" s="3" t="s">
        <v>192</v>
      </c>
      <c r="G14" s="3" t="s">
        <v>193</v>
      </c>
      <c r="H14" s="3" t="s">
        <v>194</v>
      </c>
      <c r="I14" s="3" t="s">
        <v>195</v>
      </c>
      <c r="J14" s="3" t="s">
        <v>198</v>
      </c>
      <c r="K14" s="3" t="s">
        <v>234</v>
      </c>
      <c r="L14" s="3" t="s">
        <v>235</v>
      </c>
      <c r="M14" s="3" t="s">
        <v>236</v>
      </c>
    </row>
    <row r="15" spans="1:13" s="77" customFormat="1" ht="37.5" x14ac:dyDescent="0.25">
      <c r="A15" s="75"/>
      <c r="B15" s="76"/>
      <c r="C15" s="76"/>
      <c r="E15" s="8"/>
      <c r="F15" s="8"/>
      <c r="G15" s="8"/>
      <c r="H15" s="78"/>
      <c r="I15" s="76"/>
      <c r="J15" s="79"/>
      <c r="K15" s="79"/>
      <c r="L15" s="142"/>
      <c r="M15" s="152" t="s">
        <v>1313</v>
      </c>
    </row>
    <row r="16" spans="1:13" s="77" customFormat="1" ht="15.5" x14ac:dyDescent="0.35">
      <c r="A16" s="75"/>
      <c r="B16" s="70"/>
      <c r="C16" s="25"/>
      <c r="D16" s="109"/>
      <c r="E16" s="8"/>
      <c r="F16" s="8"/>
      <c r="G16" s="26"/>
      <c r="H16" s="146"/>
      <c r="I16" s="145"/>
      <c r="J16" s="27"/>
      <c r="K16" s="27"/>
      <c r="L16" s="162"/>
      <c r="M16" s="103" t="s">
        <v>1338</v>
      </c>
    </row>
    <row r="17" spans="1:13" s="77" customFormat="1" ht="15" customHeight="1" x14ac:dyDescent="0.35">
      <c r="A17" s="75"/>
      <c r="B17" s="70"/>
      <c r="C17" s="25"/>
      <c r="D17" s="109"/>
      <c r="E17" s="8"/>
      <c r="F17" s="8"/>
      <c r="G17" s="26"/>
      <c r="H17" s="146"/>
      <c r="I17" s="143"/>
      <c r="J17" s="27"/>
      <c r="K17" s="27"/>
      <c r="L17" s="140"/>
      <c r="M17" s="104" t="s">
        <v>1333</v>
      </c>
    </row>
    <row r="18" spans="1:13" ht="46.5" x14ac:dyDescent="0.35">
      <c r="A18" s="24"/>
      <c r="B18" s="70"/>
      <c r="C18" s="25"/>
      <c r="D18" s="43"/>
      <c r="E18" s="8"/>
      <c r="F18" s="8"/>
      <c r="G18" s="26"/>
      <c r="H18" s="146"/>
      <c r="I18" s="144"/>
      <c r="J18" s="27"/>
      <c r="K18" s="27"/>
      <c r="L18" s="141"/>
      <c r="M18" s="105" t="s">
        <v>1334</v>
      </c>
    </row>
    <row r="19" spans="1:13" ht="18" customHeight="1" x14ac:dyDescent="0.35">
      <c r="A19" s="24"/>
      <c r="B19" s="76"/>
      <c r="C19" s="76"/>
      <c r="D19" s="77"/>
      <c r="E19" s="8"/>
      <c r="F19" s="8"/>
      <c r="G19" s="131"/>
      <c r="H19" s="78"/>
      <c r="I19" s="76"/>
      <c r="J19" s="79"/>
      <c r="K19" s="79"/>
      <c r="L19" s="142"/>
      <c r="M19" s="152" t="s">
        <v>1311</v>
      </c>
    </row>
    <row r="20" spans="1:13" ht="24.5" customHeight="1" x14ac:dyDescent="0.35">
      <c r="A20" s="24"/>
      <c r="B20" s="76"/>
      <c r="C20" s="76"/>
      <c r="D20" s="77"/>
      <c r="E20" s="8"/>
      <c r="F20" s="8"/>
      <c r="G20" s="8"/>
      <c r="H20" s="78"/>
      <c r="I20" s="76"/>
      <c r="J20" s="79"/>
      <c r="K20" s="79"/>
      <c r="L20" s="142"/>
      <c r="M20" s="152" t="s">
        <v>1315</v>
      </c>
    </row>
    <row r="21" spans="1:13" ht="24.5" customHeight="1" x14ac:dyDescent="0.35">
      <c r="A21" s="24"/>
      <c r="B21" s="70"/>
      <c r="C21" s="25"/>
      <c r="D21" s="43"/>
      <c r="E21" s="8"/>
      <c r="F21" s="8"/>
      <c r="G21" s="26"/>
      <c r="H21" s="146"/>
      <c r="I21" s="145"/>
      <c r="J21" s="27"/>
      <c r="K21" s="27"/>
      <c r="L21" s="162"/>
      <c r="M21" s="103" t="s">
        <v>1335</v>
      </c>
    </row>
    <row r="22" spans="1:13" ht="15" customHeight="1" x14ac:dyDescent="0.35">
      <c r="A22" s="24"/>
      <c r="B22" s="70"/>
      <c r="C22" s="25"/>
      <c r="D22" s="43"/>
      <c r="E22" s="8"/>
      <c r="F22" s="8"/>
      <c r="G22" s="26"/>
      <c r="H22" s="146"/>
      <c r="I22" s="145"/>
      <c r="J22" s="27"/>
      <c r="K22" s="27"/>
      <c r="L22" s="162"/>
      <c r="M22" s="103" t="s">
        <v>1337</v>
      </c>
    </row>
    <row r="23" spans="1:13" ht="15" customHeight="1" x14ac:dyDescent="0.35">
      <c r="A23" s="153"/>
      <c r="B23" s="154"/>
      <c r="C23" s="155"/>
      <c r="D23" s="156"/>
      <c r="E23" s="157"/>
      <c r="F23" s="157"/>
      <c r="G23" s="158"/>
      <c r="H23" s="159"/>
      <c r="I23" s="160"/>
      <c r="J23" s="161"/>
      <c r="K23" s="161"/>
      <c r="L23" s="163"/>
      <c r="M23" s="103" t="s">
        <v>1336</v>
      </c>
    </row>
    <row r="24" spans="1:13" ht="13" x14ac:dyDescent="0.3">
      <c r="B24" s="43"/>
      <c r="D24" s="43"/>
      <c r="E24" s="8"/>
      <c r="F24" s="8"/>
      <c r="G24" s="164" t="s">
        <v>286</v>
      </c>
      <c r="H24" s="165"/>
      <c r="I24" s="165"/>
      <c r="J24" s="166">
        <f>SUM(J15:J23)</f>
        <v>0</v>
      </c>
      <c r="K24" s="166">
        <f>SUM(K15:K23)</f>
        <v>0</v>
      </c>
    </row>
    <row r="25" spans="1:13" x14ac:dyDescent="0.25">
      <c r="B25" s="43"/>
      <c r="D25" s="43"/>
      <c r="E25" s="8"/>
      <c r="F25" s="8"/>
    </row>
    <row r="26" spans="1:13" x14ac:dyDescent="0.25">
      <c r="A26" s="5"/>
      <c r="D26" s="43"/>
      <c r="E26" s="8"/>
      <c r="F26" s="8"/>
    </row>
    <row r="27" spans="1:13" x14ac:dyDescent="0.25">
      <c r="A27" s="5"/>
    </row>
    <row r="29" spans="1:13" x14ac:dyDescent="0.25">
      <c r="A29" s="5" t="s">
        <v>237</v>
      </c>
    </row>
    <row r="30" spans="1:13" s="77" customFormat="1" ht="39.75" customHeight="1" x14ac:dyDescent="0.25">
      <c r="A30" s="80" t="s">
        <v>1310</v>
      </c>
      <c r="B30" s="388" t="s">
        <v>1311</v>
      </c>
      <c r="C30" s="388"/>
      <c r="D30" s="388"/>
      <c r="E30" s="388"/>
      <c r="F30" s="388"/>
      <c r="G30" s="388"/>
      <c r="H30" s="388"/>
      <c r="I30" s="388"/>
      <c r="J30" s="388"/>
      <c r="K30" s="388"/>
      <c r="L30" s="388"/>
      <c r="M30" s="388"/>
    </row>
    <row r="31" spans="1:13" s="77" customFormat="1" ht="24.75" customHeight="1" x14ac:dyDescent="0.25">
      <c r="A31" s="80" t="s">
        <v>1312</v>
      </c>
      <c r="B31" s="388" t="s">
        <v>1313</v>
      </c>
      <c r="C31" s="388"/>
      <c r="D31" s="388"/>
      <c r="E31" s="388"/>
      <c r="F31" s="388"/>
      <c r="G31" s="388"/>
      <c r="H31" s="388"/>
      <c r="I31" s="388"/>
      <c r="J31" s="388"/>
      <c r="K31" s="388"/>
      <c r="L31" s="388"/>
      <c r="M31" s="388"/>
    </row>
    <row r="32" spans="1:13" s="77" customFormat="1" x14ac:dyDescent="0.25">
      <c r="A32" s="76" t="s">
        <v>1314</v>
      </c>
      <c r="B32" s="77" t="s">
        <v>1315</v>
      </c>
    </row>
  </sheetData>
  <autoFilter ref="A14:M14" xr:uid="{00000000-0009-0000-0000-000006000000}"/>
  <sortState xmlns:xlrd2="http://schemas.microsoft.com/office/spreadsheetml/2017/richdata2" ref="B14:M22">
    <sortCondition ref="D14:D22"/>
    <sortCondition ref="B14:B22"/>
  </sortState>
  <mergeCells count="2">
    <mergeCell ref="B30:M30"/>
    <mergeCell ref="B31:M31"/>
  </mergeCells>
  <printOptions horizontalCentered="1"/>
  <pageMargins left="0.25" right="0.25" top="0.75" bottom="0.75" header="0.3" footer="0.3"/>
  <pageSetup scale="74" orientation="portrait" r:id="rId1"/>
  <headerFooter alignWithMargins="0">
    <oddHeader>&amp;L&amp;"Calibri"&amp;10&amp;KFF0000CLIENT PROPRIETARY \ PRIVILEGED AND CONFIDENTIAL&amp;1#</oddHeader>
    <oddFooter>&amp;R (5) Delayed Contract Award Sum</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600-000000000000}">
          <x14:formula1>
            <xm:f>'C:\Users\1406394731E\AppData\Local\Microsoft\Windows\INetCache\Content.Outlook\MCTY7QU4\[TAB A - Con_PrgWorkbook_05042022_v1 (Air Force).xlsx]Data Elements'!#REF!</xm:f>
          </x14:formula1>
          <xm:sqref>D15:D17</xm:sqref>
        </x14:dataValidation>
        <x14:dataValidation type="list" allowBlank="1" showInputMessage="1" showErrorMessage="1" xr:uid="{00000000-0002-0000-0600-000001000000}">
          <x14:formula1>
            <xm:f>'(0) NAFSGL Installation List'!$E$3:$E$488</xm:f>
          </x14:formula1>
          <xm:sqref>E24:E26 E16:E23</xm:sqref>
        </x14:dataValidation>
        <x14:dataValidation type="list" allowBlank="1" showInputMessage="1" showErrorMessage="1" xr:uid="{00000000-0002-0000-0600-000002000000}">
          <x14:formula1>
            <xm:f>'(0) NAFSGL Installation List'!$C$3:$C$488</xm:f>
          </x14:formula1>
          <xm:sqref>F24:F26</xm:sqref>
        </x14:dataValidation>
        <x14:dataValidation type="list" allowBlank="1" showInputMessage="1" showErrorMessage="1" xr:uid="{00000000-0002-0000-0600-000003000000}">
          <x14:formula1>
            <xm:f>'Data Elements'!$A$2:$A$5</xm:f>
          </x14:formula1>
          <xm:sqref>B18:B25</xm:sqref>
        </x14:dataValidation>
        <x14:dataValidation type="list" allowBlank="1" showInputMessage="1" showErrorMessage="1" xr:uid="{00000000-0002-0000-0600-000004000000}">
          <x14:formula1>
            <xm:f>'Data Elements'!$C$2:$C$79</xm:f>
          </x14:formula1>
          <xm:sqref>D18:D26</xm:sqref>
        </x14:dataValidation>
        <x14:dataValidation type="list" allowBlank="1" showInputMessage="1" showErrorMessage="1" xr:uid="{951D5191-DBB0-4371-8C9B-14F9BA505998}">
          <x14:formula1>
            <xm:f>'(0) NAFSGL Installation List'!$D$3:$D$462</xm:f>
          </x14:formula1>
          <xm:sqref>F15:F23</xm:sqref>
        </x14:dataValidation>
        <x14:dataValidation type="list" allowBlank="1" showInputMessage="1" showErrorMessage="1" xr:uid="{0E7B81D5-1FA6-4B84-9813-6E80F82A79D0}">
          <x14:formula1>
            <xm:f>'(0) NAFSGL Installation List'!$E$3:$E$462</xm:f>
          </x14:formula1>
          <xm:sqref>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49"/>
  <sheetViews>
    <sheetView zoomScaleNormal="100" workbookViewId="0">
      <pane ySplit="12" topLeftCell="A13" activePane="bottomLeft" state="frozenSplit"/>
      <selection activeCell="T45" sqref="T45"/>
      <selection pane="bottomLeft" activeCell="F13" sqref="F13"/>
    </sheetView>
  </sheetViews>
  <sheetFormatPr defaultRowHeight="12.5" x14ac:dyDescent="0.25"/>
  <cols>
    <col min="1" max="1" width="12.54296875" customWidth="1"/>
    <col min="2" max="2" width="17.6328125" customWidth="1"/>
    <col min="3" max="3" width="12.54296875" customWidth="1"/>
    <col min="4" max="4" width="10" customWidth="1"/>
    <col min="5" max="5" width="26" customWidth="1"/>
    <col min="6" max="6" width="14.08984375" customWidth="1"/>
    <col min="7" max="7" width="33.08984375" customWidth="1"/>
    <col min="8" max="8" width="15.54296875" customWidth="1"/>
    <col min="9" max="9" width="22.54296875" customWidth="1"/>
    <col min="10" max="12" width="21.08984375" customWidth="1"/>
    <col min="13" max="15" width="21.453125" customWidth="1"/>
    <col min="16" max="16" width="71.08984375" customWidth="1"/>
  </cols>
  <sheetData>
    <row r="1" spans="1:18" ht="17.5" x14ac:dyDescent="0.35">
      <c r="A1" s="2" t="s">
        <v>174</v>
      </c>
      <c r="B1" s="2"/>
      <c r="C1" s="2"/>
      <c r="D1" s="2"/>
      <c r="E1" s="2"/>
      <c r="F1" s="2"/>
      <c r="G1" s="2"/>
      <c r="H1" s="2"/>
      <c r="I1" s="2"/>
      <c r="J1" s="2"/>
      <c r="K1" s="2"/>
      <c r="L1" s="2"/>
      <c r="M1" s="2"/>
      <c r="N1" s="2"/>
      <c r="O1" s="2"/>
      <c r="P1" s="2"/>
    </row>
    <row r="2" spans="1:18" ht="17.5" x14ac:dyDescent="0.35">
      <c r="A2" s="2" t="s">
        <v>175</v>
      </c>
      <c r="B2" s="2"/>
      <c r="C2" s="2"/>
      <c r="D2" s="2"/>
      <c r="E2" s="2"/>
      <c r="F2" s="2"/>
      <c r="G2" s="2"/>
      <c r="H2" s="2"/>
      <c r="I2" s="2"/>
      <c r="J2" s="2"/>
      <c r="K2" s="2"/>
      <c r="L2" s="2"/>
      <c r="M2" s="2"/>
      <c r="N2" s="2"/>
      <c r="O2" s="2"/>
      <c r="P2" s="2"/>
    </row>
    <row r="3" spans="1:18" ht="17.5" x14ac:dyDescent="0.35">
      <c r="A3" s="1" t="s">
        <v>238</v>
      </c>
      <c r="B3" s="1"/>
      <c r="C3" s="1"/>
      <c r="D3" s="1"/>
      <c r="E3" s="1"/>
      <c r="F3" s="1"/>
      <c r="G3" s="1"/>
      <c r="H3" s="1"/>
      <c r="I3" s="1"/>
      <c r="J3" s="1"/>
      <c r="K3" s="1"/>
      <c r="L3" s="1"/>
      <c r="M3" s="1"/>
      <c r="N3" s="1"/>
      <c r="O3" s="1"/>
      <c r="P3" s="1"/>
    </row>
    <row r="4" spans="1:18" ht="17.5" x14ac:dyDescent="0.35">
      <c r="A4" s="13"/>
      <c r="B4" s="14" t="s">
        <v>176</v>
      </c>
      <c r="C4" s="13"/>
      <c r="D4" s="13"/>
      <c r="E4" s="13"/>
      <c r="F4" s="13"/>
      <c r="G4" s="13"/>
      <c r="H4" s="13"/>
      <c r="I4" s="13"/>
      <c r="J4" s="13"/>
      <c r="K4" s="13"/>
      <c r="L4" s="13"/>
      <c r="M4" s="13"/>
      <c r="N4" s="13"/>
      <c r="O4" s="13"/>
      <c r="P4" s="13"/>
    </row>
    <row r="5" spans="1:18" ht="15" x14ac:dyDescent="0.3">
      <c r="A5" s="13" t="s">
        <v>177</v>
      </c>
      <c r="B5" s="12" t="s">
        <v>239</v>
      </c>
      <c r="C5" s="13"/>
      <c r="D5" s="13"/>
      <c r="E5" s="13"/>
      <c r="F5" s="13"/>
      <c r="G5" s="13"/>
      <c r="H5" s="13"/>
      <c r="I5" s="13"/>
      <c r="J5" s="13"/>
      <c r="K5" s="13"/>
      <c r="L5" s="13"/>
      <c r="M5" s="13"/>
      <c r="N5" s="13"/>
      <c r="O5" s="13"/>
      <c r="P5" s="13"/>
    </row>
    <row r="6" spans="1:18" ht="15" x14ac:dyDescent="0.3">
      <c r="A6" s="13"/>
      <c r="B6" s="12" t="s">
        <v>179</v>
      </c>
      <c r="C6" s="13"/>
      <c r="D6" s="13"/>
      <c r="E6" s="13"/>
      <c r="F6" s="13"/>
      <c r="G6" s="13"/>
      <c r="H6" s="13"/>
      <c r="I6" s="13"/>
      <c r="J6" s="13"/>
      <c r="K6" s="13"/>
      <c r="L6" s="13"/>
      <c r="M6" s="13"/>
      <c r="N6" s="13"/>
      <c r="O6" s="13"/>
      <c r="P6" s="13"/>
    </row>
    <row r="7" spans="1:18" ht="15" x14ac:dyDescent="0.3">
      <c r="A7" s="13"/>
      <c r="B7" s="12" t="s">
        <v>180</v>
      </c>
      <c r="C7" s="13"/>
      <c r="D7" s="13"/>
      <c r="E7" s="13"/>
      <c r="F7" s="13"/>
      <c r="G7" s="13"/>
      <c r="H7" s="13"/>
      <c r="I7" s="13"/>
      <c r="J7" s="13"/>
      <c r="K7" s="13"/>
      <c r="L7" s="13"/>
      <c r="M7" s="13"/>
      <c r="N7" s="13"/>
      <c r="O7" s="13"/>
      <c r="P7" s="13"/>
    </row>
    <row r="8" spans="1:18" ht="15" x14ac:dyDescent="0.3">
      <c r="A8" s="13"/>
      <c r="B8" s="12" t="s">
        <v>216</v>
      </c>
      <c r="C8" s="13"/>
      <c r="D8" s="13"/>
      <c r="E8" s="13"/>
      <c r="F8" s="13"/>
      <c r="G8" s="13"/>
      <c r="H8" s="13"/>
      <c r="I8" s="13"/>
      <c r="J8" s="13"/>
      <c r="K8" s="13"/>
      <c r="L8" s="13"/>
      <c r="M8" s="13"/>
      <c r="N8" s="13"/>
      <c r="O8" s="13"/>
      <c r="P8" s="13"/>
    </row>
    <row r="9" spans="1:18" ht="15" x14ac:dyDescent="0.3">
      <c r="A9" s="13" t="s">
        <v>181</v>
      </c>
      <c r="B9" s="12" t="s">
        <v>1372</v>
      </c>
      <c r="C9" s="13"/>
      <c r="D9" s="13"/>
      <c r="E9" s="13"/>
      <c r="F9" s="13"/>
      <c r="G9" s="13"/>
      <c r="H9" s="13"/>
      <c r="I9" s="13"/>
      <c r="J9" s="13"/>
      <c r="K9" s="13"/>
      <c r="L9" s="13"/>
      <c r="M9" s="13"/>
      <c r="N9" s="13"/>
      <c r="O9" s="13"/>
      <c r="P9" s="13"/>
    </row>
    <row r="10" spans="1:18" ht="15" x14ac:dyDescent="0.3">
      <c r="A10" s="13" t="s">
        <v>183</v>
      </c>
      <c r="B10" s="12" t="s">
        <v>184</v>
      </c>
      <c r="C10" s="13"/>
      <c r="D10" s="13"/>
      <c r="E10" s="13"/>
      <c r="F10" s="13"/>
      <c r="G10" s="13"/>
      <c r="H10" s="13"/>
      <c r="I10" s="13"/>
      <c r="J10" s="13"/>
      <c r="K10" s="13"/>
      <c r="L10" s="13"/>
      <c r="M10" s="13"/>
      <c r="N10" s="13"/>
      <c r="O10" s="13"/>
      <c r="P10" s="13"/>
    </row>
    <row r="11" spans="1:18" ht="15" x14ac:dyDescent="0.3">
      <c r="A11" s="13" t="s">
        <v>185</v>
      </c>
      <c r="B11" s="12" t="s">
        <v>1199</v>
      </c>
      <c r="C11" s="13"/>
      <c r="D11" s="13"/>
      <c r="E11" s="13"/>
      <c r="F11" s="13"/>
      <c r="G11" s="13"/>
      <c r="H11" s="13"/>
      <c r="I11" s="13"/>
      <c r="J11" s="13"/>
      <c r="K11" s="13"/>
      <c r="L11" s="13"/>
      <c r="M11" s="13"/>
      <c r="N11" s="13"/>
      <c r="O11" s="13"/>
      <c r="P11" s="13"/>
    </row>
    <row r="12" spans="1:18" ht="65" customHeight="1" x14ac:dyDescent="0.35">
      <c r="A12" s="3" t="s">
        <v>227</v>
      </c>
      <c r="B12" s="3" t="s">
        <v>189</v>
      </c>
      <c r="C12" s="3" t="s">
        <v>228</v>
      </c>
      <c r="D12" s="3" t="s">
        <v>190</v>
      </c>
      <c r="E12" s="3" t="s">
        <v>191</v>
      </c>
      <c r="F12" s="3" t="s">
        <v>192</v>
      </c>
      <c r="G12" s="3" t="s">
        <v>193</v>
      </c>
      <c r="H12" s="3" t="s">
        <v>194</v>
      </c>
      <c r="I12" s="3" t="s">
        <v>195</v>
      </c>
      <c r="J12" s="3" t="s">
        <v>240</v>
      </c>
      <c r="K12" s="3" t="s">
        <v>241</v>
      </c>
      <c r="L12" s="3" t="s">
        <v>242</v>
      </c>
      <c r="M12" s="3" t="s">
        <v>243</v>
      </c>
      <c r="N12" s="3" t="s">
        <v>244</v>
      </c>
      <c r="O12" s="3" t="s">
        <v>245</v>
      </c>
      <c r="P12" s="3" t="s">
        <v>246</v>
      </c>
    </row>
    <row r="13" spans="1:18" ht="15.5" x14ac:dyDescent="0.35">
      <c r="A13" s="18"/>
      <c r="B13" s="151"/>
      <c r="C13" s="18"/>
      <c r="D13" s="151"/>
      <c r="E13" s="19"/>
      <c r="F13" s="18"/>
      <c r="G13" s="184"/>
      <c r="H13" s="18"/>
      <c r="I13" s="129"/>
      <c r="J13" s="20"/>
      <c r="K13" s="21"/>
      <c r="L13" s="70"/>
      <c r="M13" s="20"/>
      <c r="N13" s="129"/>
      <c r="O13" s="70"/>
      <c r="P13" s="185"/>
    </row>
    <row r="14" spans="1:18" ht="94.5" customHeight="1" x14ac:dyDescent="0.35">
      <c r="A14" s="18"/>
      <c r="B14" s="151"/>
      <c r="C14" s="127"/>
      <c r="D14" s="151"/>
      <c r="E14" s="19"/>
      <c r="F14" s="19"/>
      <c r="G14" s="186"/>
      <c r="H14" s="130"/>
      <c r="I14" s="130"/>
      <c r="J14" s="22"/>
      <c r="K14" s="21"/>
      <c r="L14" s="70"/>
      <c r="M14" s="22"/>
      <c r="N14" s="130"/>
      <c r="O14" s="70"/>
      <c r="P14" s="187"/>
    </row>
    <row r="15" spans="1:18" ht="91.5" customHeight="1" x14ac:dyDescent="0.35">
      <c r="A15" s="18"/>
      <c r="B15" s="151"/>
      <c r="C15" s="18"/>
      <c r="D15" s="151"/>
      <c r="E15" s="19"/>
      <c r="F15" s="18"/>
      <c r="G15" s="184"/>
      <c r="H15" s="128"/>
      <c r="I15" s="21"/>
      <c r="J15" s="20"/>
      <c r="K15" s="21"/>
      <c r="L15" s="70"/>
      <c r="M15" s="20"/>
      <c r="N15" s="23"/>
      <c r="O15" s="70"/>
      <c r="P15" s="187"/>
    </row>
    <row r="16" spans="1:18" ht="79.5" customHeight="1" x14ac:dyDescent="0.35">
      <c r="A16" s="18"/>
      <c r="B16" s="117"/>
      <c r="C16" s="122"/>
      <c r="D16" s="117"/>
      <c r="E16" s="188"/>
      <c r="F16" s="189"/>
      <c r="G16" s="190"/>
      <c r="H16" s="191"/>
      <c r="I16" s="147"/>
      <c r="J16" s="148"/>
      <c r="K16" s="149"/>
      <c r="L16" s="76"/>
      <c r="M16" s="124"/>
      <c r="N16" s="123"/>
      <c r="O16" s="80"/>
      <c r="P16" s="192"/>
      <c r="Q16" s="6"/>
      <c r="R16" s="8"/>
    </row>
    <row r="17" spans="1:16" ht="70.5" customHeight="1" x14ac:dyDescent="0.35">
      <c r="A17" s="18"/>
      <c r="B17" s="117"/>
      <c r="C17" s="125"/>
      <c r="D17" s="117"/>
      <c r="E17" s="188"/>
      <c r="F17" s="189"/>
      <c r="G17" s="193"/>
      <c r="H17" s="147"/>
      <c r="I17" s="147"/>
      <c r="J17" s="150"/>
      <c r="K17" s="149"/>
      <c r="L17" s="76"/>
      <c r="M17" s="126"/>
      <c r="N17" s="123"/>
      <c r="O17" s="80"/>
      <c r="P17" s="192"/>
    </row>
    <row r="18" spans="1:16" ht="15.5" x14ac:dyDescent="0.35">
      <c r="A18" s="18"/>
      <c r="B18" s="151"/>
      <c r="C18" s="18"/>
      <c r="D18" s="151"/>
      <c r="E18" s="19"/>
      <c r="F18" s="18"/>
      <c r="G18" s="184"/>
      <c r="H18" s="18"/>
      <c r="I18" s="21"/>
      <c r="J18" s="20"/>
      <c r="K18" s="21"/>
      <c r="L18" s="151"/>
      <c r="M18" s="20"/>
      <c r="N18" s="23"/>
      <c r="O18" s="151"/>
      <c r="P18" s="187"/>
    </row>
    <row r="19" spans="1:16" ht="35" customHeight="1" x14ac:dyDescent="0.35">
      <c r="A19" s="18"/>
      <c r="B19" s="151"/>
      <c r="C19" s="18"/>
      <c r="D19" s="151"/>
      <c r="E19" s="19"/>
      <c r="F19" s="18"/>
      <c r="G19" s="184"/>
      <c r="H19" s="18"/>
      <c r="I19" s="21"/>
      <c r="J19" s="20"/>
      <c r="K19" s="21"/>
      <c r="L19" s="151"/>
      <c r="M19" s="20"/>
      <c r="N19" s="23"/>
      <c r="O19" s="151"/>
      <c r="P19" s="187"/>
    </row>
    <row r="20" spans="1:16" ht="74.5" customHeight="1" x14ac:dyDescent="0.35">
      <c r="A20" s="18"/>
      <c r="B20" s="151"/>
      <c r="C20" s="151"/>
      <c r="D20" s="194"/>
      <c r="E20" s="194"/>
      <c r="F20" s="151"/>
      <c r="G20" s="194"/>
      <c r="H20" s="151"/>
      <c r="I20" s="151"/>
      <c r="J20" s="20"/>
      <c r="K20" s="151"/>
      <c r="L20" s="194"/>
      <c r="M20" s="20"/>
      <c r="N20" s="151"/>
      <c r="O20" s="194"/>
      <c r="P20" s="194"/>
    </row>
    <row r="21" spans="1:16" ht="15.5" x14ac:dyDescent="0.35">
      <c r="A21" s="18"/>
      <c r="B21" s="25"/>
    </row>
    <row r="22" spans="1:16" ht="15" customHeight="1" x14ac:dyDescent="0.25"/>
    <row r="24" spans="1:16" ht="13" x14ac:dyDescent="0.3">
      <c r="A24" s="9"/>
    </row>
    <row r="25" spans="1:16" x14ac:dyDescent="0.25">
      <c r="A25" s="5"/>
    </row>
    <row r="27" spans="1:16" x14ac:dyDescent="0.25">
      <c r="A27" s="5" t="s">
        <v>247</v>
      </c>
    </row>
    <row r="29" spans="1:16" x14ac:dyDescent="0.25">
      <c r="B29" s="47"/>
      <c r="C29" s="47"/>
      <c r="D29" s="47"/>
      <c r="E29" s="47"/>
      <c r="F29" s="47"/>
      <c r="G29" s="47"/>
      <c r="H29" s="47"/>
    </row>
    <row r="30" spans="1:16" x14ac:dyDescent="0.25">
      <c r="B30" s="47"/>
      <c r="C30" s="47"/>
      <c r="D30" s="47"/>
      <c r="E30" s="47"/>
      <c r="F30" s="47"/>
      <c r="G30" s="47"/>
      <c r="H30" s="47"/>
    </row>
    <row r="31" spans="1:16" ht="13" x14ac:dyDescent="0.3">
      <c r="A31" s="134" t="s">
        <v>1339</v>
      </c>
      <c r="B31" s="47"/>
      <c r="C31" s="47"/>
      <c r="D31" s="47"/>
      <c r="E31" s="47"/>
      <c r="F31" s="47"/>
      <c r="G31" s="47"/>
      <c r="H31" s="47"/>
    </row>
    <row r="32" spans="1:16" x14ac:dyDescent="0.25">
      <c r="A32" s="135" t="s">
        <v>1340</v>
      </c>
      <c r="B32" s="47"/>
      <c r="C32" s="47"/>
      <c r="D32" s="47"/>
      <c r="E32" s="47"/>
      <c r="F32" s="47"/>
      <c r="G32" s="47"/>
      <c r="H32" s="47"/>
    </row>
    <row r="33" spans="1:8" x14ac:dyDescent="0.25">
      <c r="A33" s="135" t="s">
        <v>1341</v>
      </c>
      <c r="B33" s="47"/>
      <c r="C33" s="47"/>
      <c r="D33" s="47"/>
      <c r="E33" s="47"/>
      <c r="F33" s="47"/>
      <c r="G33" s="47"/>
      <c r="H33" s="47"/>
    </row>
    <row r="34" spans="1:8" x14ac:dyDescent="0.25">
      <c r="A34" s="135" t="s">
        <v>1342</v>
      </c>
      <c r="B34" s="47"/>
      <c r="C34" s="47"/>
      <c r="D34" s="47"/>
      <c r="E34" s="47"/>
      <c r="F34" s="47"/>
      <c r="G34" s="47"/>
      <c r="H34" s="47"/>
    </row>
    <row r="35" spans="1:8" x14ac:dyDescent="0.25">
      <c r="A35" s="135" t="s">
        <v>1343</v>
      </c>
      <c r="B35" s="47"/>
      <c r="C35" s="47"/>
      <c r="D35" s="47"/>
      <c r="E35" s="47"/>
      <c r="F35" s="47"/>
      <c r="G35" s="47"/>
      <c r="H35" s="47"/>
    </row>
    <row r="36" spans="1:8" ht="13" x14ac:dyDescent="0.3">
      <c r="A36" s="134" t="s">
        <v>1344</v>
      </c>
      <c r="B36" s="47"/>
      <c r="C36" s="47"/>
      <c r="D36" s="47"/>
      <c r="E36" s="47"/>
      <c r="F36" s="47"/>
      <c r="G36" s="47"/>
      <c r="H36" s="47"/>
    </row>
    <row r="37" spans="1:8" x14ac:dyDescent="0.25">
      <c r="A37" s="135" t="s">
        <v>1345</v>
      </c>
      <c r="B37" s="47"/>
      <c r="C37" s="47"/>
      <c r="D37" s="47"/>
      <c r="E37" s="47"/>
      <c r="F37" s="47"/>
      <c r="G37" s="47"/>
      <c r="H37" s="47"/>
    </row>
    <row r="38" spans="1:8" x14ac:dyDescent="0.25">
      <c r="A38" s="135" t="s">
        <v>1346</v>
      </c>
      <c r="B38" s="47"/>
      <c r="C38" s="47"/>
      <c r="D38" s="47"/>
      <c r="E38" s="47"/>
      <c r="F38" s="47"/>
      <c r="G38" s="47"/>
      <c r="H38" s="47"/>
    </row>
    <row r="39" spans="1:8" ht="13" x14ac:dyDescent="0.3">
      <c r="A39" s="134" t="s">
        <v>1347</v>
      </c>
      <c r="B39" s="47"/>
      <c r="C39" s="47"/>
      <c r="D39" s="47"/>
      <c r="E39" s="47"/>
      <c r="F39" s="47"/>
      <c r="G39" s="47"/>
      <c r="H39" s="47"/>
    </row>
    <row r="40" spans="1:8" x14ac:dyDescent="0.25">
      <c r="A40" s="135" t="s">
        <v>1348</v>
      </c>
      <c r="B40" s="47"/>
      <c r="C40" s="47"/>
      <c r="D40" s="47"/>
      <c r="E40" s="47"/>
      <c r="F40" s="47"/>
      <c r="G40" s="47"/>
      <c r="H40" s="47"/>
    </row>
    <row r="41" spans="1:8" x14ac:dyDescent="0.25">
      <c r="A41" s="135" t="s">
        <v>1349</v>
      </c>
      <c r="B41" s="47"/>
      <c r="C41" s="47"/>
      <c r="D41" s="47"/>
      <c r="E41" s="47"/>
      <c r="F41" s="47"/>
      <c r="G41" s="47"/>
      <c r="H41" s="47"/>
    </row>
    <row r="42" spans="1:8" ht="13" x14ac:dyDescent="0.3">
      <c r="A42" s="134" t="s">
        <v>1350</v>
      </c>
      <c r="B42" s="47"/>
      <c r="C42" s="47"/>
      <c r="D42" s="47"/>
      <c r="E42" s="47"/>
      <c r="F42" s="47"/>
      <c r="G42" s="47"/>
      <c r="H42" s="47"/>
    </row>
    <row r="43" spans="1:8" x14ac:dyDescent="0.25">
      <c r="A43" s="135" t="s">
        <v>1351</v>
      </c>
      <c r="B43" s="47"/>
      <c r="C43" s="47"/>
      <c r="D43" s="47"/>
      <c r="E43" s="47"/>
      <c r="F43" s="47"/>
      <c r="G43" s="47"/>
      <c r="H43" s="47"/>
    </row>
    <row r="44" spans="1:8" x14ac:dyDescent="0.25">
      <c r="A44" s="135" t="s">
        <v>1352</v>
      </c>
      <c r="B44" s="47"/>
      <c r="C44" s="47"/>
      <c r="D44" s="47"/>
      <c r="E44" s="47"/>
      <c r="F44" s="47"/>
      <c r="G44" s="47"/>
      <c r="H44" s="47"/>
    </row>
    <row r="45" spans="1:8" x14ac:dyDescent="0.25">
      <c r="A45" s="135" t="s">
        <v>1353</v>
      </c>
      <c r="B45" s="47"/>
      <c r="C45" s="47"/>
      <c r="D45" s="47"/>
      <c r="E45" s="47"/>
      <c r="F45" s="47"/>
      <c r="G45" s="47"/>
      <c r="H45" s="47"/>
    </row>
    <row r="46" spans="1:8" x14ac:dyDescent="0.25">
      <c r="A46" s="135" t="s">
        <v>1354</v>
      </c>
      <c r="B46" s="47"/>
      <c r="C46" s="47"/>
      <c r="D46" s="47"/>
      <c r="E46" s="47"/>
      <c r="F46" s="47"/>
      <c r="G46" s="47"/>
      <c r="H46" s="47"/>
    </row>
    <row r="47" spans="1:8" x14ac:dyDescent="0.25">
      <c r="A47" s="47"/>
      <c r="B47" s="47"/>
      <c r="C47" s="47"/>
      <c r="D47" s="47"/>
      <c r="E47" s="47"/>
      <c r="F47" s="47"/>
      <c r="G47" s="47"/>
      <c r="H47" s="47"/>
    </row>
    <row r="48" spans="1:8" x14ac:dyDescent="0.25">
      <c r="A48" s="135" t="s">
        <v>247</v>
      </c>
    </row>
    <row r="49" spans="1:1" x14ac:dyDescent="0.25">
      <c r="A49" s="47"/>
    </row>
  </sheetData>
  <autoFilter ref="A12:P12" xr:uid="{00000000-0009-0000-0000-000007000000}"/>
  <printOptions horizontalCentered="1"/>
  <pageMargins left="0.25" right="0.25" top="0.75" bottom="0.75" header="0.3" footer="0.3"/>
  <pageSetup scale="31" orientation="landscape" r:id="rId1"/>
  <headerFooter alignWithMargins="0">
    <oddHeader>&amp;L&amp;"Calibri"&amp;10&amp;KFF0000CLIENT PROPRIETARY \ PRIVILEGED AND CONFIDENTIAL&amp;1#</oddHeader>
    <oddFooter>&amp;R (6) Cost and Scope Change</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700-000000000000}">
          <x14:formula1>
            <xm:f>'C:\Users\us51880\Documents\Outlook Attachments\[Attachment 1 - Construction Program Workbook (003).xlsx]Data Elements'!#REF!</xm:f>
          </x14:formula1>
          <xm:sqref>B21</xm:sqref>
        </x14:dataValidation>
        <x14:dataValidation type="list" allowBlank="1" showInputMessage="1" showErrorMessage="1" xr:uid="{00000000-0002-0000-0700-000001000000}">
          <x14:formula1>
            <xm:f>'Data Elements'!$A$2:$A$5</xm:f>
          </x14:formula1>
          <xm:sqref>B13:B15 B18:B20</xm:sqref>
        </x14:dataValidation>
        <x14:dataValidation type="list" allowBlank="1" showInputMessage="1" showErrorMessage="1" xr:uid="{00000000-0002-0000-0700-000002000000}">
          <x14:formula1>
            <xm:f>'Data Elements'!$C$2:$C$79</xm:f>
          </x14:formula1>
          <xm:sqref>D13:D15 D18:D20</xm:sqref>
        </x14:dataValidation>
        <x14:dataValidation type="list" allowBlank="1" showInputMessage="1" showErrorMessage="1" xr:uid="{00000000-0002-0000-0700-000003000000}">
          <x14:formula1>
            <xm:f>'Data Elements'!$B$2:$B$18</xm:f>
          </x14:formula1>
          <xm:sqref>O13:O15 L13:L15 O18:O20 L18:L20</xm:sqref>
        </x14:dataValidation>
        <x14:dataValidation type="list" allowBlank="1" showInputMessage="1" showErrorMessage="1" xr:uid="{00000000-0002-0000-0700-000004000000}">
          <x14:formula1>
            <xm:f>'O:\ASD (M&amp;RA)\MC&amp;FP\MWR &amp; Resale\4.NAF Policy (103-01.2)\Construction Prgms\1-Annual to Congress by FY\FY2023\1_Service &amp; DeCA Original Submissions\CNIC\[CNIC Att 3 - Construction Program Workbook.xlsx]Data Elements'!#REF!</xm:f>
          </x14:formula1>
          <xm:sqref>O16:O17 L16:L17 B16:B17 D16:D17</xm:sqref>
        </x14:dataValidation>
        <x14:dataValidation type="list" allowBlank="1" showInputMessage="1" showErrorMessage="1" xr:uid="{D90AE721-393D-41BA-A973-37BC720ACD8F}">
          <x14:formula1>
            <xm:f>'(0) NAFSGL Installation List'!$E$3:$E$462</xm:f>
          </x14:formula1>
          <xm:sqref>E21:E1048576 E13:E20</xm:sqref>
        </x14:dataValidation>
        <x14:dataValidation type="list" allowBlank="1" showInputMessage="1" showErrorMessage="1" xr:uid="{04DD0C7A-F960-4427-9C7D-431FDDE7AD1C}">
          <x14:formula1>
            <xm:f>'(0) NAFSGL Installation List'!$D$3:$D$462</xm:f>
          </x14:formula1>
          <xm:sqref>F13:F17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4"/>
  <sheetViews>
    <sheetView zoomScale="70" zoomScaleNormal="70" workbookViewId="0">
      <pane ySplit="14" topLeftCell="A15" activePane="bottomLeft" state="frozenSplit"/>
      <selection activeCell="T45" sqref="T45"/>
      <selection pane="bottomLeft" activeCell="F28" sqref="F28"/>
    </sheetView>
  </sheetViews>
  <sheetFormatPr defaultRowHeight="12.5" x14ac:dyDescent="0.25"/>
  <cols>
    <col min="1" max="1" width="10.90625" customWidth="1"/>
    <col min="2" max="2" width="17.08984375" customWidth="1"/>
    <col min="3" max="3" width="10.36328125" customWidth="1"/>
    <col min="4" max="4" width="30" customWidth="1"/>
    <col min="5" max="5" width="14.08984375" customWidth="1"/>
    <col min="6" max="6" width="41.36328125" customWidth="1"/>
    <col min="7" max="7" width="17.08984375" customWidth="1"/>
    <col min="8" max="8" width="22.6328125" customWidth="1"/>
    <col min="9" max="9" width="13.08984375" customWidth="1"/>
  </cols>
  <sheetData>
    <row r="1" spans="1:9" ht="17.5" x14ac:dyDescent="0.35">
      <c r="A1" s="2" t="s">
        <v>174</v>
      </c>
      <c r="B1" s="2"/>
      <c r="C1" s="2"/>
      <c r="D1" s="2"/>
      <c r="E1" s="2"/>
      <c r="F1" s="2"/>
      <c r="G1" s="2"/>
      <c r="H1" s="2"/>
      <c r="I1" s="2"/>
    </row>
    <row r="2" spans="1:9" ht="17.5" x14ac:dyDescent="0.35">
      <c r="A2" s="2" t="s">
        <v>231</v>
      </c>
      <c r="B2" s="2"/>
      <c r="C2" s="2"/>
      <c r="D2" s="2"/>
      <c r="E2" s="2"/>
      <c r="F2" s="2"/>
      <c r="G2" s="2"/>
      <c r="H2" s="2"/>
      <c r="I2" s="2"/>
    </row>
    <row r="3" spans="1:9" ht="17.5" x14ac:dyDescent="0.35">
      <c r="A3" s="1" t="s">
        <v>248</v>
      </c>
      <c r="B3" s="1"/>
      <c r="C3" s="1"/>
      <c r="D3" s="1"/>
      <c r="E3" s="1"/>
      <c r="F3" s="1"/>
      <c r="G3" s="1"/>
      <c r="H3" s="1"/>
      <c r="I3" s="1"/>
    </row>
    <row r="4" spans="1:9" ht="17.5" x14ac:dyDescent="0.35">
      <c r="A4" s="13"/>
      <c r="B4" s="14" t="s">
        <v>176</v>
      </c>
      <c r="C4" s="13"/>
      <c r="D4" s="13"/>
      <c r="E4" s="13"/>
      <c r="F4" s="13"/>
      <c r="G4" s="13"/>
      <c r="H4" s="13"/>
      <c r="I4" s="13"/>
    </row>
    <row r="5" spans="1:9" ht="15" x14ac:dyDescent="0.3">
      <c r="A5" s="13" t="s">
        <v>177</v>
      </c>
      <c r="B5" s="12" t="s">
        <v>178</v>
      </c>
      <c r="C5" s="13"/>
      <c r="D5" s="13"/>
      <c r="E5" s="13"/>
      <c r="F5" s="13"/>
      <c r="G5" s="13"/>
      <c r="H5" s="13"/>
      <c r="I5" s="13"/>
    </row>
    <row r="6" spans="1:9" ht="15" x14ac:dyDescent="0.3">
      <c r="A6" s="13"/>
      <c r="B6" s="12" t="s">
        <v>249</v>
      </c>
      <c r="C6" s="13"/>
      <c r="D6" s="13"/>
      <c r="E6" s="13"/>
      <c r="F6" s="13"/>
      <c r="G6" s="13"/>
      <c r="H6" s="13"/>
      <c r="I6" s="13"/>
    </row>
    <row r="7" spans="1:9" ht="15" x14ac:dyDescent="0.3">
      <c r="A7" s="13"/>
      <c r="B7" s="12" t="s">
        <v>250</v>
      </c>
      <c r="C7" s="13"/>
      <c r="D7" s="13"/>
      <c r="E7" s="13"/>
      <c r="F7" s="13"/>
      <c r="G7" s="13"/>
      <c r="H7" s="13"/>
      <c r="I7" s="13"/>
    </row>
    <row r="8" spans="1:9" ht="15" x14ac:dyDescent="0.3">
      <c r="A8" s="13"/>
      <c r="B8" s="12" t="s">
        <v>214</v>
      </c>
      <c r="C8" s="13"/>
      <c r="D8" s="13"/>
      <c r="E8" s="13"/>
      <c r="F8" s="13"/>
      <c r="G8" s="13"/>
      <c r="H8" s="13"/>
      <c r="I8" s="13"/>
    </row>
    <row r="9" spans="1:9" ht="15" x14ac:dyDescent="0.3">
      <c r="A9" s="13"/>
      <c r="B9" s="12" t="s">
        <v>215</v>
      </c>
      <c r="C9" s="13"/>
      <c r="D9" s="13"/>
      <c r="E9" s="13"/>
      <c r="F9" s="13"/>
      <c r="G9" s="13"/>
      <c r="H9" s="13"/>
      <c r="I9" s="13"/>
    </row>
    <row r="10" spans="1:9" ht="15" x14ac:dyDescent="0.3">
      <c r="A10" s="13"/>
      <c r="B10" s="12" t="s">
        <v>216</v>
      </c>
      <c r="C10" s="13"/>
      <c r="D10" s="13"/>
      <c r="E10" s="13"/>
      <c r="F10" s="13"/>
      <c r="G10" s="13"/>
      <c r="H10" s="13"/>
      <c r="I10" s="13"/>
    </row>
    <row r="11" spans="1:9" ht="15" x14ac:dyDescent="0.3">
      <c r="A11" s="13" t="s">
        <v>181</v>
      </c>
      <c r="B11" s="12" t="s">
        <v>1372</v>
      </c>
      <c r="C11" s="13"/>
      <c r="D11" s="13"/>
      <c r="E11" s="13"/>
      <c r="F11" s="13"/>
      <c r="G11" s="13"/>
      <c r="H11" s="13"/>
      <c r="I11" s="13"/>
    </row>
    <row r="12" spans="1:9" ht="15" x14ac:dyDescent="0.3">
      <c r="A12" s="13" t="s">
        <v>183</v>
      </c>
      <c r="B12" s="12" t="s">
        <v>184</v>
      </c>
      <c r="C12" s="13"/>
      <c r="D12" s="13"/>
      <c r="E12" s="13"/>
      <c r="F12" s="13"/>
      <c r="G12" s="13"/>
      <c r="H12" s="13"/>
      <c r="I12" s="13"/>
    </row>
    <row r="13" spans="1:9" ht="15" x14ac:dyDescent="0.3">
      <c r="A13" s="13" t="s">
        <v>185</v>
      </c>
      <c r="B13" s="12" t="s">
        <v>1199</v>
      </c>
      <c r="C13" s="13"/>
      <c r="D13" s="13"/>
      <c r="E13" s="13"/>
      <c r="F13" s="13"/>
      <c r="G13" s="13"/>
      <c r="H13" s="13"/>
      <c r="I13" s="13"/>
    </row>
    <row r="14" spans="1:9" ht="65" customHeight="1" x14ac:dyDescent="0.35">
      <c r="A14" s="3" t="s">
        <v>227</v>
      </c>
      <c r="B14" s="3" t="s">
        <v>189</v>
      </c>
      <c r="C14" s="3" t="s">
        <v>190</v>
      </c>
      <c r="D14" s="3" t="s">
        <v>191</v>
      </c>
      <c r="E14" s="3" t="s">
        <v>192</v>
      </c>
      <c r="F14" s="3" t="s">
        <v>193</v>
      </c>
      <c r="G14" s="3" t="s">
        <v>194</v>
      </c>
      <c r="H14" s="3" t="s">
        <v>195</v>
      </c>
      <c r="I14" s="3" t="s">
        <v>199</v>
      </c>
    </row>
    <row r="15" spans="1:9" ht="15" customHeight="1" x14ac:dyDescent="0.25">
      <c r="A15" s="7">
        <v>1</v>
      </c>
      <c r="B15" s="44"/>
      <c r="C15" s="44"/>
      <c r="D15" s="8"/>
      <c r="E15" s="8"/>
      <c r="F15" s="8"/>
      <c r="G15" s="8"/>
      <c r="H15" s="7"/>
      <c r="I15" s="10">
        <v>0</v>
      </c>
    </row>
    <row r="16" spans="1:9" ht="15" customHeight="1" x14ac:dyDescent="0.25">
      <c r="A16" s="7">
        <v>2</v>
      </c>
      <c r="B16" s="44"/>
      <c r="C16" s="44"/>
      <c r="D16" s="8"/>
      <c r="E16" s="8"/>
      <c r="F16" s="8"/>
      <c r="G16" s="8"/>
      <c r="H16" s="7"/>
      <c r="I16" s="10">
        <v>0</v>
      </c>
    </row>
    <row r="17" spans="1:9" ht="15" customHeight="1" x14ac:dyDescent="0.25">
      <c r="A17" s="7">
        <v>3</v>
      </c>
      <c r="B17" s="44"/>
      <c r="C17" s="44"/>
      <c r="D17" s="8"/>
      <c r="E17" s="8"/>
      <c r="F17" s="8"/>
      <c r="G17" s="8"/>
      <c r="H17" s="7"/>
      <c r="I17" s="10">
        <v>0</v>
      </c>
    </row>
    <row r="18" spans="1:9" ht="15" customHeight="1" x14ac:dyDescent="0.25">
      <c r="A18" s="7">
        <v>4</v>
      </c>
      <c r="B18" s="44"/>
      <c r="C18" s="44"/>
      <c r="D18" s="8"/>
      <c r="E18" s="8"/>
      <c r="F18" s="8"/>
      <c r="G18" s="8"/>
      <c r="H18" s="7"/>
      <c r="I18" s="10">
        <v>0</v>
      </c>
    </row>
    <row r="19" spans="1:9" ht="15" customHeight="1" x14ac:dyDescent="0.25">
      <c r="A19" s="7">
        <v>5</v>
      </c>
      <c r="B19" s="44"/>
      <c r="C19" s="44"/>
      <c r="D19" s="8"/>
      <c r="E19" s="8"/>
      <c r="F19" s="8"/>
      <c r="G19" s="8"/>
      <c r="H19" s="7"/>
      <c r="I19" s="10">
        <v>0</v>
      </c>
    </row>
    <row r="20" spans="1:9" ht="15" customHeight="1" x14ac:dyDescent="0.25">
      <c r="A20" s="7">
        <v>6</v>
      </c>
      <c r="B20" s="44"/>
      <c r="C20" s="44"/>
      <c r="D20" s="8"/>
      <c r="E20" s="8"/>
      <c r="F20" s="8"/>
      <c r="G20" s="8"/>
      <c r="H20" s="7"/>
      <c r="I20" s="10">
        <v>0</v>
      </c>
    </row>
    <row r="21" spans="1:9" ht="15" customHeight="1" x14ac:dyDescent="0.25">
      <c r="A21" s="7">
        <v>7</v>
      </c>
      <c r="B21" s="44"/>
      <c r="C21" s="44"/>
      <c r="D21" s="8"/>
      <c r="E21" s="8"/>
      <c r="F21" s="8"/>
      <c r="G21" s="8"/>
      <c r="H21" s="7"/>
      <c r="I21" s="10">
        <v>0</v>
      </c>
    </row>
    <row r="22" spans="1:9" ht="15" customHeight="1" x14ac:dyDescent="0.25">
      <c r="A22" s="7">
        <v>8</v>
      </c>
      <c r="B22" s="44"/>
      <c r="C22" s="44"/>
      <c r="D22" s="8"/>
      <c r="E22" s="8"/>
      <c r="F22" s="8"/>
      <c r="G22" s="8"/>
      <c r="H22" s="7"/>
      <c r="I22" s="10">
        <v>0</v>
      </c>
    </row>
    <row r="23" spans="1:9" ht="15" customHeight="1" x14ac:dyDescent="0.25">
      <c r="A23" s="7">
        <v>9</v>
      </c>
      <c r="B23" s="44"/>
      <c r="C23" s="44"/>
      <c r="D23" s="8"/>
      <c r="E23" s="8"/>
      <c r="F23" s="8"/>
      <c r="G23" s="8"/>
      <c r="H23" s="7"/>
      <c r="I23" s="10">
        <v>0</v>
      </c>
    </row>
    <row r="24" spans="1:9" ht="15" customHeight="1" x14ac:dyDescent="0.25">
      <c r="A24" s="7">
        <v>10</v>
      </c>
      <c r="B24" s="44"/>
      <c r="C24" s="44"/>
      <c r="D24" s="8"/>
      <c r="E24" s="8"/>
      <c r="F24" s="8"/>
      <c r="G24" s="8"/>
      <c r="H24" s="7"/>
      <c r="I24" s="10">
        <v>0</v>
      </c>
    </row>
  </sheetData>
  <autoFilter ref="A14:I14" xr:uid="{00000000-0009-0000-0000-000008000000}"/>
  <printOptions horizontalCentered="1"/>
  <pageMargins left="0.25" right="0.25" top="0.75" bottom="0.75" header="0.3" footer="0.3"/>
  <pageSetup scale="77" orientation="landscape" r:id="rId1"/>
  <headerFooter alignWithMargins="0">
    <oddHeader>&amp;L&amp;"Calibri"&amp;10&amp;KFF0000CLIENT PROPRIETARY \ PRIVILEGED AND CONFIDENTIAL&amp;1#</oddHeader>
    <oddFooter>&amp;R (7) MILCON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800-000000000000}">
          <x14:formula1>
            <xm:f>'Data Elements'!$A$2:$A$5</xm:f>
          </x14:formula1>
          <xm:sqref>B15:B24</xm:sqref>
        </x14:dataValidation>
        <x14:dataValidation type="list" allowBlank="1" showInputMessage="1" showErrorMessage="1" xr:uid="{00000000-0002-0000-0800-000001000000}">
          <x14:formula1>
            <xm:f>'Data Elements'!$C$2:$C$79</xm:f>
          </x14:formula1>
          <xm:sqref>C15:C24</xm:sqref>
        </x14:dataValidation>
        <x14:dataValidation type="list" allowBlank="1" showInputMessage="1" showErrorMessage="1" xr:uid="{56A5C1D6-F688-4FEA-937E-4E6FAAEC1CA5}">
          <x14:formula1>
            <xm:f>'(0) NAFSGL Installation List'!$E$3:$E$462</xm:f>
          </x14:formula1>
          <xm:sqref>D15:D24</xm:sqref>
        </x14:dataValidation>
        <x14:dataValidation type="list" allowBlank="1" showInputMessage="1" showErrorMessage="1" xr:uid="{CD72F875-EC2E-47B5-B560-1BE52CBB48A7}">
          <x14:formula1>
            <xm:f>'(0) NAFSGL Installation List'!$D$3:$D$462</xm:f>
          </x14:formula1>
          <xm:sqref>E15:E24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(0) NAFSGL Installation List</vt:lpstr>
      <vt:lpstr>Data Elements</vt:lpstr>
      <vt:lpstr>(1) Major Const Proj Sum Data</vt:lpstr>
      <vt:lpstr>(2) Major Proj Req Waivers</vt:lpstr>
      <vt:lpstr>(3) Minor Const Proj Sum Data</vt:lpstr>
      <vt:lpstr>(4) Cancelled Const Proj Sum</vt:lpstr>
      <vt:lpstr>(5) Delayed Contract Award Sum</vt:lpstr>
      <vt:lpstr>(6) Cost and Scope Change</vt:lpstr>
      <vt:lpstr>(7) MILCON</vt:lpstr>
      <vt:lpstr>(8) Public-Private Ventures</vt:lpstr>
      <vt:lpstr>(9) Enhanced Use Lease Summary</vt:lpstr>
      <vt:lpstr>(10) Status of Major Projects</vt:lpstr>
      <vt:lpstr>(11) FY24 Capital Investment</vt:lpstr>
      <vt:lpstr>(12) 5 Year Funding Report</vt:lpstr>
      <vt:lpstr>Funding</vt:lpstr>
      <vt:lpstr>'(2) Major Proj Req Waivers'!Print_Area</vt:lpstr>
      <vt:lpstr>'(5) Delayed Contract Award Sum'!Print_Area</vt:lpstr>
      <vt:lpstr>Program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Deardorff, Joseph L MR NAF USA</dc:creator>
  <cp:lastModifiedBy>Sandborn, Mary K CIV OSD OUSD P-R</cp:lastModifiedBy>
  <cp:lastPrinted>2022-07-15T18:29:49Z</cp:lastPrinted>
  <dcterms:created xsi:type="dcterms:W3CDTF">2018-05-16T18:23:41Z</dcterms:created>
  <dcterms:modified xsi:type="dcterms:W3CDTF">2023-02-16T18:29:48Z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efd997-8f5b-4784-88fc-5f23fe134e03_Enabled">
    <vt:lpwstr>true</vt:lpwstr>
  </property>
  <property fmtid="{D5CDD505-2E9C-101B-9397-08002B2CF9AE}" pid="3" name="MSIP_Label_19efd997-8f5b-4784-88fc-5f23fe134e03_SetDate">
    <vt:lpwstr>2023-02-14T19:02:38Z</vt:lpwstr>
  </property>
  <property fmtid="{D5CDD505-2E9C-101B-9397-08002B2CF9AE}" pid="4" name="MSIP_Label_19efd997-8f5b-4784-88fc-5f23fe134e03_Method">
    <vt:lpwstr>Privileged</vt:lpwstr>
  </property>
  <property fmtid="{D5CDD505-2E9C-101B-9397-08002B2CF9AE}" pid="5" name="MSIP_Label_19efd997-8f5b-4784-88fc-5f23fe134e03_Name">
    <vt:lpwstr>Privileged and Confidential v3</vt:lpwstr>
  </property>
  <property fmtid="{D5CDD505-2E9C-101B-9397-08002B2CF9AE}" pid="6" name="MSIP_Label_19efd997-8f5b-4784-88fc-5f23fe134e03_SiteId">
    <vt:lpwstr>8a628aaf-2f06-4dc5-a007-33a134d5e988</vt:lpwstr>
  </property>
  <property fmtid="{D5CDD505-2E9C-101B-9397-08002B2CF9AE}" pid="7" name="MSIP_Label_19efd997-8f5b-4784-88fc-5f23fe134e03_ActionId">
    <vt:lpwstr>509a9ea9-88da-4546-abb1-cd07d8d2209e</vt:lpwstr>
  </property>
  <property fmtid="{D5CDD505-2E9C-101B-9397-08002B2CF9AE}" pid="8" name="MSIP_Label_19efd997-8f5b-4784-88fc-5f23fe134e03_ContentBits">
    <vt:lpwstr>1</vt:lpwstr>
  </property>
</Properties>
</file>